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4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<sst xmlns="http://schemas.openxmlformats.org/spreadsheetml/2006/main" count="235" uniqueCount="183">
  <si>
    <t>Obec Dolní Hořice</t>
  </si>
  <si>
    <t>IČO: 00252191</t>
  </si>
  <si>
    <t>2016</t>
  </si>
  <si>
    <t>PŘÍJMY</t>
  </si>
  <si>
    <t>VÝDAJE</t>
  </si>
  <si>
    <t>SALDO</t>
  </si>
  <si>
    <t>Skutečnost</t>
  </si>
  <si>
    <t>Rozpočet</t>
  </si>
  <si>
    <t>% SR</t>
  </si>
  <si>
    <t>% UR</t>
  </si>
  <si>
    <t>Třída</t>
  </si>
  <si>
    <t>schválený</t>
  </si>
  <si>
    <t>po změnách</t>
  </si>
  <si>
    <t>1-DAŇOVÉ PŘÍJMY</t>
  </si>
  <si>
    <t>2-NEDAŇOVÉ PŘÍJMY</t>
  </si>
  <si>
    <t>3-KAPITÁLOVÉ PŘÍJMY</t>
  </si>
  <si>
    <t>4-PŘIJATÉ TRANSFERY</t>
  </si>
  <si>
    <t>CELKEM PŘÍJMY</t>
  </si>
  <si>
    <t>Položky</t>
  </si>
  <si>
    <t>Sdílené daně</t>
  </si>
  <si>
    <t>Místní poplatky</t>
  </si>
  <si>
    <t>Správní poplatky</t>
  </si>
  <si>
    <t>Daň z nemovitosti</t>
  </si>
  <si>
    <t>Ostatní daňové příjmy</t>
  </si>
  <si>
    <t>5-BĚŽNÉ VÝDAJE</t>
  </si>
  <si>
    <t>6-KAPITÁLOVÉ VÝDAJE</t>
  </si>
  <si>
    <t>CELKEM VÝDAJE</t>
  </si>
  <si>
    <t>Název položky</t>
  </si>
  <si>
    <t>Zm.stavu krátkodob.prost.na BÚ</t>
  </si>
  <si>
    <t>Akt.dlouh.oper.říz.lik.-výdaje</t>
  </si>
  <si>
    <t>Oper.z peněž.účtů organizace</t>
  </si>
  <si>
    <t>FINANCOVÁNÍ CELKEM</t>
  </si>
  <si>
    <t>Schválený rozpočet byl v průběhu roku upraven rozpočtovými opatřením, která byla schválena</t>
  </si>
  <si>
    <t>zastupitelstvem obce a radou obce.</t>
  </si>
  <si>
    <t>minulých let.</t>
  </si>
  <si>
    <t>Účet - popis</t>
  </si>
  <si>
    <t>Brutto</t>
  </si>
  <si>
    <t>Korekce</t>
  </si>
  <si>
    <t>Netto</t>
  </si>
  <si>
    <t>018 - Drobný dlouhodobý nehm.m</t>
  </si>
  <si>
    <t>019 - Ostat. dlouhodobý nehm.m</t>
  </si>
  <si>
    <t>021 - Stavby</t>
  </si>
  <si>
    <t>022 - Sam.hm.mov.věci,soub.hm.</t>
  </si>
  <si>
    <t>028 - Drobný dlouhodobý hmotný</t>
  </si>
  <si>
    <t>029 - Ostatní dlouhodobý hm. m</t>
  </si>
  <si>
    <t>031 - Pozemky</t>
  </si>
  <si>
    <t>036 - Dl.hm.maj.určený k prode</t>
  </si>
  <si>
    <t>042 - Nedokončený dl. hmotný m</t>
  </si>
  <si>
    <t>069 - Ostatní dlouhodobý fin.m</t>
  </si>
  <si>
    <t>CELKEM</t>
  </si>
  <si>
    <t>z toho: oprávky k majetku celkem</t>
  </si>
  <si>
    <t>311 - Odběratelé</t>
  </si>
  <si>
    <t>314 - Krátkodobé poskytnuté zá</t>
  </si>
  <si>
    <t>315 - Jiné pohledávky z hl. či</t>
  </si>
  <si>
    <t>342 - Ost.daně, popl.a jiná pe</t>
  </si>
  <si>
    <t>Z toho: Opravné položky k pohl</t>
  </si>
  <si>
    <t>321 - Dodavatelé</t>
  </si>
  <si>
    <t>331 - Zaměstnanci</t>
  </si>
  <si>
    <t>337 - Zdravotní pojištění</t>
  </si>
  <si>
    <t>343 - Daň z přidané hodnoty</t>
  </si>
  <si>
    <t>374 - Přijaté zálohy na transf</t>
  </si>
  <si>
    <t>378 - Ostatní krátkodobé závaz</t>
  </si>
  <si>
    <t>472 - Dl.přijaté zálohy na tra</t>
  </si>
  <si>
    <t>9. Údaje o hospodaření s majetkem a dalších finančních operacích</t>
  </si>
  <si>
    <t>Výkazy Rozvaha, výkaz zisků a ztráty a příloha účetní závěrky jsou dostupné dálkovým</t>
  </si>
  <si>
    <t>Název fondu</t>
  </si>
  <si>
    <t>Počáteční stav</t>
  </si>
  <si>
    <t>Zůstatek k 31.12.</t>
  </si>
  <si>
    <t>12. Přehled dotací poskytnutých rozpočty a státními fondy</t>
  </si>
  <si>
    <t>Označení účelového transferu</t>
  </si>
  <si>
    <t>Přiděleno Kč</t>
  </si>
  <si>
    <t>Vyčerpáno Kč</t>
  </si>
  <si>
    <t>Ze státního rozpočtu</t>
  </si>
  <si>
    <t>Od státních fondů</t>
  </si>
  <si>
    <t>Celkem</t>
  </si>
  <si>
    <t>UZ</t>
  </si>
  <si>
    <t>13013</t>
  </si>
  <si>
    <t>Operační progr. - zaměstnanost</t>
  </si>
  <si>
    <t>Celkem ze státního rozpočtu</t>
  </si>
  <si>
    <t>Celkem od státních fondů</t>
  </si>
  <si>
    <t>Přiděleno</t>
  </si>
  <si>
    <t>Vyčerpáno</t>
  </si>
  <si>
    <t>Celkem od Jč. Kraje</t>
  </si>
  <si>
    <t>13. Finanční zapojení obce na základě členství ve svazcích a na základě jiných smluv</t>
  </si>
  <si>
    <t>Obec Dolní Hořice je členem Dobrovolného svazku obcí mikroregionu Venkov a</t>
  </si>
  <si>
    <t>OS Polánka.</t>
  </si>
  <si>
    <t>příjemcům v celkové výši:</t>
  </si>
  <si>
    <t>Příjemce</t>
  </si>
  <si>
    <t>Mikroregion Venkov</t>
  </si>
  <si>
    <t>členský příspěvek</t>
  </si>
  <si>
    <t>OS Polánka</t>
  </si>
  <si>
    <t>SMOOT</t>
  </si>
  <si>
    <t>přísp. na financování MHD</t>
  </si>
  <si>
    <t>SDH Chotčiny</t>
  </si>
  <si>
    <t>finanční dar na činnost</t>
  </si>
  <si>
    <t>ZŠ Chýnov</t>
  </si>
  <si>
    <t>MAS Krajina srdce</t>
  </si>
  <si>
    <t>forma</t>
  </si>
  <si>
    <t>Poskytnuto</t>
  </si>
  <si>
    <t>položka</t>
  </si>
  <si>
    <t>samosprávných celků a dobrovolných svazků obcí.</t>
  </si>
  <si>
    <t>Příloha č. 1 - výkaz FIN 2-12</t>
  </si>
  <si>
    <t>Příloha č. 2 - výkaz zisku a ztráty</t>
  </si>
  <si>
    <t>Příloha č. 3 - rozvaha</t>
  </si>
  <si>
    <t>Příloha č. 4 - příloha účetní závěrky</t>
  </si>
  <si>
    <t xml:space="preserve">Za obec: </t>
  </si>
  <si>
    <t>Pavel Rothbauer</t>
  </si>
  <si>
    <t>starosta obce</t>
  </si>
  <si>
    <t>Sejmuto:</t>
  </si>
  <si>
    <t>Výnosy z vlastní činnosti</t>
  </si>
  <si>
    <t>Finanční výnosy</t>
  </si>
  <si>
    <t>Výnosy z transferů</t>
  </si>
  <si>
    <t>Výnosy z daní a poplatky</t>
  </si>
  <si>
    <t>Výnosy celkem</t>
  </si>
  <si>
    <t>Náklady z činnosti</t>
  </si>
  <si>
    <t>Náklady na transfery</t>
  </si>
  <si>
    <t>Náklady celkem</t>
  </si>
  <si>
    <t>Výsledek hospodaření před zdaněním</t>
  </si>
  <si>
    <t>ZÁVĚREČNÝ ÚČET ZA ROK 2018  (v Kč)</t>
  </si>
  <si>
    <t>1. Plnění rozpočtu za období 2016 - 2018</t>
  </si>
  <si>
    <t>2. Rozpočtové hospodaření dle tříd - PŘÍJMY 2018</t>
  </si>
  <si>
    <t>2.1. Daňové příjmy - vybrané položky 2018</t>
  </si>
  <si>
    <t>3. Rozpočtové hospodaření dle tříd - VÝDAJE 2018</t>
  </si>
  <si>
    <t>4. Financování 2018</t>
  </si>
  <si>
    <t>Obec v roce 2018 hospodařila se schodkem. Tyto výdaje byly kryty z přebytku hospodaření</t>
  </si>
  <si>
    <t>5. Údaje z výkazu zisku a ztráty - viz sestava k 31.12.2018:</t>
  </si>
  <si>
    <t>6. Majetek k 31.12.2018</t>
  </si>
  <si>
    <t>7. Pohledávky k 31.12.2018</t>
  </si>
  <si>
    <t>2017</t>
  </si>
  <si>
    <t>2018</t>
  </si>
  <si>
    <t>336 - Sociální zabezpečení</t>
  </si>
  <si>
    <t>373 - Poskytnuté zálohy na tra</t>
  </si>
  <si>
    <t>377 - Ostatní krátkodobé pohle</t>
  </si>
  <si>
    <t>8. Závazky k 31.12.2018</t>
  </si>
  <si>
    <t>419 0100 - Ostatní fondy; soc.fond - poč.stav</t>
  </si>
  <si>
    <t>10. Peněžní a ostatní fondy k 31.12.2018</t>
  </si>
  <si>
    <t>11. Stavy na běžných účtech a v pokladně k 31.12.2018</t>
  </si>
  <si>
    <t>14984</t>
  </si>
  <si>
    <t>Dotace pro jednotky SDH obcí</t>
  </si>
  <si>
    <t>15974</t>
  </si>
  <si>
    <t>OP život.prostř.-pro.č.115310</t>
  </si>
  <si>
    <t>29027</t>
  </si>
  <si>
    <t>Údrž. a obnov. kult. a venk. p</t>
  </si>
  <si>
    <t>98008</t>
  </si>
  <si>
    <t>Volby prezidenta</t>
  </si>
  <si>
    <t>98187</t>
  </si>
  <si>
    <t>Volby do senátu a zastup.-2003</t>
  </si>
  <si>
    <t>12.1. Přehled přijatých dotací v roce 2018 ze státního rozpočtu</t>
  </si>
  <si>
    <t>12.2. Přehled přijatých dotací v roce 2018 od státních fondů</t>
  </si>
  <si>
    <t>91628</t>
  </si>
  <si>
    <t>Financování dopravní infrastru</t>
  </si>
  <si>
    <t>Oprava MK - Kladruby</t>
  </si>
  <si>
    <t>Dopravní automobil SDH - Chotčiny</t>
  </si>
  <si>
    <t xml:space="preserve">12.3. Přehled přijatých dotací v r. 2018 z rozp. krajů,obcí,DSO </t>
  </si>
  <si>
    <t>Obec Dolní Hořice poskytla ze svého rozpočtu v roce 2018 finanční podporu ostatním</t>
  </si>
  <si>
    <t xml:space="preserve">finanční dar </t>
  </si>
  <si>
    <t>SDH D. Hořice</t>
  </si>
  <si>
    <t>finanční dar</t>
  </si>
  <si>
    <t>SDH Lejčkov</t>
  </si>
  <si>
    <t>Charita Pacov</t>
  </si>
  <si>
    <t>finanční dar na akci Běh milénia</t>
  </si>
  <si>
    <t>Farnost Hartvíkov</t>
  </si>
  <si>
    <t>finanční dar na opravu hřbitovní zdi</t>
  </si>
  <si>
    <t>FC Chýnov</t>
  </si>
  <si>
    <t>14. Zpráva o výsledku přezkoumání hospodaření obce za rok 2018</t>
  </si>
  <si>
    <t>Přezkoumání hospodaření obce provedl Krajský úřad - Jihočeský kraj dne 12.9.2018 a</t>
  </si>
  <si>
    <t>dne 20.3.2019 na základě zákona č. 420/2004 Sb. , o přezkoumávání hospodaření územních</t>
  </si>
  <si>
    <t>Přílohy k závěrenému účtu obce Dolní Hořice za rok 2018:</t>
  </si>
  <si>
    <t>V Dolních Hořicích, dne 5.5.2019</t>
  </si>
  <si>
    <t>Příloha č. 5 - zpráva o výsledku přezkoumání hospodaření obce Dolní Hořice za rok 2018</t>
  </si>
  <si>
    <t xml:space="preserve">Zveřejněno na úřední desce a elektronicky dne </t>
  </si>
  <si>
    <t xml:space="preserve">Údaje o plnění rozpočtu příjmů, výdaje a o dalších finančních operaqcích v plném členění podle </t>
  </si>
  <si>
    <t xml:space="preserve">rozpočtové skladby jsou patrné z výkazu FIN 2-12, který je přílohou tohoto závěrečného účtu a </t>
  </si>
  <si>
    <t>je k nahlédnutí na obecním úřadě v Dolních Hořicích.</t>
  </si>
  <si>
    <t xml:space="preserve">přístupem na www.dolnihorice.cz. K nahlédnutí jsou na obecním úřadu. Výkazy a </t>
  </si>
  <si>
    <t xml:space="preserve">příloha obsahují údaje o stavu a vývoji majetku za běžný rok včetně popisu </t>
  </si>
  <si>
    <t>významných vlivů na změny stavů.</t>
  </si>
  <si>
    <t>Účet</t>
  </si>
  <si>
    <t>Název</t>
  </si>
  <si>
    <t>Základní běžný účet ÚSC; Účet u KB</t>
  </si>
  <si>
    <t>231 0100</t>
  </si>
  <si>
    <t xml:space="preserve"> ÚZ</t>
  </si>
  <si>
    <t>Schváleno v ZO dne 6. 6. 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</si>
</sst>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9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29" fillId="0" borderId="0" xfId="0" applyNumberFormat="1" applyFont="1" applyAlignment="1">
      <alignment/>
    </xf>
    <xf numFmtId="0" fontId="45" fillId="0" borderId="0" xfId="0" applyFont="1" applyAlignment="1">
      <alignment/>
    </xf>
    <xf numFmtId="4" fontId="0" fillId="0" borderId="0" xfId="0" applyNumberFormat="1" applyAlignment="1">
      <alignment/>
    </xf>
    <xf numFmtId="0" fontId="46" fillId="0" borderId="0" xfId="0" applyFont="1" applyAlignment="1">
      <alignment/>
    </xf>
    <xf numFmtId="3" fontId="0" fillId="0" borderId="0" xfId="0" applyNumberForma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9" fillId="0" borderId="0" xfId="0" applyFont="1" applyAlignment="1">
      <alignment horizontal="center"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4" fontId="50" fillId="0" borderId="0" xfId="0" applyNumberFormat="1" applyFont="1" applyAlignment="1">
      <alignment/>
    </xf>
    <xf numFmtId="0" fontId="0" fillId="0" borderId="0" xfId="0" applyFont="1" applyAlignment="1">
      <alignment horizontal="left" vertical="top"/>
    </xf>
    <xf numFmtId="0" fontId="29" fillId="0" borderId="0" xfId="0" applyFont="1" applyAlignment="1">
      <alignment/>
    </xf>
    <xf numFmtId="43" fontId="0" fillId="0" borderId="0" xfId="38" applyNumberFormat="1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6">
      <selection activeCell="B44" sqref="B44"/>
    </sheetView>
  </sheetViews>
  <sheetFormatPr defaultColWidth="9.140625" defaultRowHeight="15"/>
  <cols>
    <col min="1" max="1" width="20.8515625" style="0" customWidth="1"/>
    <col min="2" max="2" width="14.8515625" style="0" customWidth="1"/>
    <col min="3" max="3" width="14.7109375" style="0" customWidth="1"/>
    <col min="4" max="4" width="14.421875" style="0" customWidth="1"/>
  </cols>
  <sheetData>
    <row r="1" ht="15">
      <c r="A1" s="1" t="s">
        <v>0</v>
      </c>
    </row>
    <row r="2" ht="15">
      <c r="A2" s="1" t="s">
        <v>1</v>
      </c>
    </row>
    <row r="4" ht="21">
      <c r="B4" s="2" t="s">
        <v>118</v>
      </c>
    </row>
    <row r="8" spans="1:11" ht="15.75">
      <c r="A8" s="24" t="s">
        <v>119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10" spans="1:10" ht="15">
      <c r="A10" s="1"/>
      <c r="B10" s="5">
        <v>2016</v>
      </c>
      <c r="C10" s="15">
        <v>2017</v>
      </c>
      <c r="D10" s="15">
        <v>2018</v>
      </c>
      <c r="E10" s="5"/>
      <c r="F10" s="5"/>
      <c r="G10" s="5"/>
      <c r="H10" s="5"/>
      <c r="I10" s="5"/>
      <c r="J10" s="5"/>
    </row>
    <row r="11" spans="1:4" ht="15">
      <c r="A11" s="1" t="s">
        <v>3</v>
      </c>
      <c r="B11" s="6">
        <v>15105814.35</v>
      </c>
      <c r="C11" s="6">
        <v>16767856.27</v>
      </c>
      <c r="D11" s="6">
        <v>22737582.41</v>
      </c>
    </row>
    <row r="12" spans="1:4" ht="15">
      <c r="A12" s="1" t="s">
        <v>4</v>
      </c>
      <c r="B12" s="6">
        <v>15818976.69</v>
      </c>
      <c r="C12" s="6">
        <v>19398936.36</v>
      </c>
      <c r="D12" s="6">
        <v>23703003.01</v>
      </c>
    </row>
    <row r="13" spans="1:4" ht="15">
      <c r="A13" s="7" t="s">
        <v>5</v>
      </c>
      <c r="B13" s="6">
        <f>B11-B12</f>
        <v>-713162.3399999999</v>
      </c>
      <c r="C13" s="6">
        <f>C11-C12</f>
        <v>-2631080.09</v>
      </c>
      <c r="D13" s="6">
        <f>D11-D12</f>
        <v>-965420.6000000015</v>
      </c>
    </row>
    <row r="14" spans="2:11" ht="15.75">
      <c r="B14" s="4"/>
      <c r="C14" s="4"/>
      <c r="D14" s="4"/>
      <c r="E14" s="4"/>
      <c r="F14" s="4"/>
      <c r="G14" s="4"/>
      <c r="I14" s="4"/>
      <c r="J14" s="4"/>
      <c r="K14" s="4"/>
    </row>
    <row r="15" ht="15.75">
      <c r="A15" s="3" t="s">
        <v>120</v>
      </c>
    </row>
    <row r="16" spans="2:10" ht="15.75">
      <c r="B16" s="5" t="s">
        <v>6</v>
      </c>
      <c r="C16" s="5" t="s">
        <v>7</v>
      </c>
      <c r="D16" s="5" t="s">
        <v>7</v>
      </c>
      <c r="E16" s="5" t="s">
        <v>8</v>
      </c>
      <c r="F16" s="5" t="s">
        <v>9</v>
      </c>
      <c r="G16" s="5"/>
      <c r="H16" s="4"/>
      <c r="I16" s="5"/>
      <c r="J16" s="5"/>
    </row>
    <row r="17" spans="1:4" ht="15">
      <c r="A17" s="1" t="s">
        <v>10</v>
      </c>
      <c r="C17" s="5" t="s">
        <v>11</v>
      </c>
      <c r="D17" s="5" t="s">
        <v>12</v>
      </c>
    </row>
    <row r="18" ht="15">
      <c r="H18" s="5"/>
    </row>
    <row r="19" spans="1:6" ht="15">
      <c r="A19" s="7" t="s">
        <v>13</v>
      </c>
      <c r="B19" s="6">
        <v>13703914.55</v>
      </c>
      <c r="C19" s="6">
        <v>13500000</v>
      </c>
      <c r="D19" s="6">
        <v>13584280</v>
      </c>
      <c r="E19" s="6">
        <v>101.51047814814815</v>
      </c>
      <c r="F19" s="6">
        <v>100.88068377565833</v>
      </c>
    </row>
    <row r="20" spans="1:6" ht="15">
      <c r="A20" s="7" t="s">
        <v>14</v>
      </c>
      <c r="B20" s="6">
        <v>2220025.37</v>
      </c>
      <c r="C20" s="6">
        <v>1425000</v>
      </c>
      <c r="D20" s="6">
        <v>1555000</v>
      </c>
      <c r="E20" s="6">
        <v>155.79125403508775</v>
      </c>
      <c r="F20" s="6">
        <v>142.76690482315112</v>
      </c>
    </row>
    <row r="21" spans="1:6" ht="15">
      <c r="A21" s="7" t="s">
        <v>15</v>
      </c>
      <c r="B21" s="6">
        <v>16500</v>
      </c>
      <c r="C21" s="6">
        <v>10000</v>
      </c>
      <c r="D21" s="6">
        <v>10000</v>
      </c>
      <c r="E21" s="6">
        <v>165</v>
      </c>
      <c r="F21" s="6">
        <v>165</v>
      </c>
    </row>
    <row r="22" spans="1:6" ht="15">
      <c r="A22" s="7" t="s">
        <v>16</v>
      </c>
      <c r="B22" s="6">
        <v>6797142.489999998</v>
      </c>
      <c r="C22" s="6">
        <v>153000</v>
      </c>
      <c r="D22" s="6">
        <v>6797143</v>
      </c>
      <c r="E22" s="6">
        <v>4442.576790849673</v>
      </c>
      <c r="F22" s="6">
        <v>99.99999249684754</v>
      </c>
    </row>
    <row r="23" spans="1:6" ht="15">
      <c r="A23" s="1" t="s">
        <v>17</v>
      </c>
      <c r="B23" s="8">
        <v>22737582.41</v>
      </c>
      <c r="C23" s="8">
        <v>15088000</v>
      </c>
      <c r="D23" s="8">
        <v>21946423</v>
      </c>
      <c r="E23" s="8">
        <v>150.69977737274655</v>
      </c>
      <c r="F23" s="8">
        <v>103.60495835699513</v>
      </c>
    </row>
    <row r="25" spans="2:11" ht="15.75">
      <c r="B25" s="4"/>
      <c r="C25" s="4"/>
      <c r="D25" s="4"/>
      <c r="E25" s="4"/>
      <c r="F25" s="4"/>
      <c r="G25" s="4"/>
      <c r="I25" s="4"/>
      <c r="J25" s="4"/>
      <c r="K25" s="4"/>
    </row>
    <row r="26" ht="15.75">
      <c r="A26" s="3" t="s">
        <v>121</v>
      </c>
    </row>
    <row r="27" spans="2:10" ht="15.75">
      <c r="B27" s="5" t="s">
        <v>6</v>
      </c>
      <c r="C27" s="5" t="s">
        <v>7</v>
      </c>
      <c r="D27" s="5" t="s">
        <v>7</v>
      </c>
      <c r="E27" s="5" t="s">
        <v>8</v>
      </c>
      <c r="F27" s="5" t="s">
        <v>9</v>
      </c>
      <c r="G27" s="5"/>
      <c r="H27" s="4"/>
      <c r="I27" s="5"/>
      <c r="J27" s="5"/>
    </row>
    <row r="28" spans="1:4" ht="15">
      <c r="A28" s="1" t="s">
        <v>18</v>
      </c>
      <c r="C28" s="5" t="s">
        <v>11</v>
      </c>
      <c r="D28" s="5" t="s">
        <v>12</v>
      </c>
    </row>
    <row r="29" spans="1:8" ht="15">
      <c r="A29" s="7" t="s">
        <v>19</v>
      </c>
      <c r="B29" s="6">
        <v>11887031.44</v>
      </c>
      <c r="C29" s="6">
        <v>12123000</v>
      </c>
      <c r="D29" s="6">
        <v>12207280</v>
      </c>
      <c r="E29" s="6">
        <v>98.05354648189392</v>
      </c>
      <c r="F29" s="6">
        <v>97.37657725553932</v>
      </c>
      <c r="H29" s="5"/>
    </row>
    <row r="30" spans="1:6" ht="15">
      <c r="A30" s="7" t="s">
        <v>20</v>
      </c>
      <c r="B30" s="6">
        <v>340673.4</v>
      </c>
      <c r="C30" s="6">
        <v>330000</v>
      </c>
      <c r="D30" s="6">
        <v>330000</v>
      </c>
      <c r="E30" s="6">
        <v>103.23436363636364</v>
      </c>
      <c r="F30" s="6">
        <v>103.23436363636364</v>
      </c>
    </row>
    <row r="31" spans="1:6" ht="15">
      <c r="A31" s="7" t="s">
        <v>21</v>
      </c>
      <c r="B31" s="6">
        <v>3550</v>
      </c>
      <c r="C31" s="6">
        <v>2000</v>
      </c>
      <c r="D31" s="6">
        <v>2000</v>
      </c>
      <c r="E31" s="6">
        <v>177.5</v>
      </c>
      <c r="F31" s="6">
        <v>177.5</v>
      </c>
    </row>
    <row r="32" spans="1:6" ht="15">
      <c r="A32" s="7" t="s">
        <v>22</v>
      </c>
      <c r="B32" s="6">
        <v>1403364.53</v>
      </c>
      <c r="C32" s="6">
        <v>1000000</v>
      </c>
      <c r="D32" s="6">
        <v>1000000</v>
      </c>
      <c r="E32" s="6">
        <v>140.336453</v>
      </c>
      <c r="F32" s="6">
        <v>140.336453</v>
      </c>
    </row>
    <row r="33" spans="1:5" ht="15">
      <c r="A33" s="7" t="s">
        <v>23</v>
      </c>
      <c r="B33" s="6">
        <v>69295.18000000156</v>
      </c>
      <c r="C33" s="6">
        <v>45000</v>
      </c>
      <c r="D33" s="6">
        <v>45000</v>
      </c>
      <c r="E33" s="6">
        <v>153.98928888889236</v>
      </c>
    </row>
    <row r="34" ht="15">
      <c r="A34" s="7"/>
    </row>
    <row r="36" spans="2:11" ht="15.75">
      <c r="B36" s="4"/>
      <c r="C36" s="4"/>
      <c r="D36" s="4"/>
      <c r="E36" s="4"/>
      <c r="F36" s="4"/>
      <c r="G36" s="4"/>
      <c r="I36" s="4"/>
      <c r="J36" s="4"/>
      <c r="K36" s="4"/>
    </row>
    <row r="37" spans="1:11" ht="15.75">
      <c r="A37" s="24" t="s">
        <v>122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9" spans="1:10" ht="15">
      <c r="A39" s="1" t="s">
        <v>10</v>
      </c>
      <c r="B39" s="5" t="s">
        <v>6</v>
      </c>
      <c r="C39" s="5" t="s">
        <v>7</v>
      </c>
      <c r="D39" s="5" t="s">
        <v>7</v>
      </c>
      <c r="E39" s="5" t="s">
        <v>8</v>
      </c>
      <c r="F39" s="5" t="s">
        <v>9</v>
      </c>
      <c r="G39" s="5"/>
      <c r="H39" s="5"/>
      <c r="I39" s="5"/>
      <c r="J39" s="5"/>
    </row>
    <row r="40" spans="3:4" ht="15">
      <c r="C40" s="5" t="s">
        <v>11</v>
      </c>
      <c r="D40" s="5" t="s">
        <v>12</v>
      </c>
    </row>
    <row r="41" spans="1:6" ht="15">
      <c r="A41" s="7" t="s">
        <v>24</v>
      </c>
      <c r="B41" s="6">
        <v>12820191.75</v>
      </c>
      <c r="C41" s="6">
        <v>21621000</v>
      </c>
      <c r="D41" s="6">
        <v>25194081</v>
      </c>
      <c r="E41" s="6">
        <v>59.29509157763285</v>
      </c>
      <c r="F41" s="6">
        <v>50.88572887417485</v>
      </c>
    </row>
    <row r="42" spans="1:6" ht="15">
      <c r="A42" s="7" t="s">
        <v>25</v>
      </c>
      <c r="B42" s="6">
        <v>10882811.26</v>
      </c>
      <c r="C42" s="6">
        <v>9000000</v>
      </c>
      <c r="D42" s="6">
        <v>12474100</v>
      </c>
      <c r="E42" s="6">
        <v>120.9201251111111</v>
      </c>
      <c r="F42" s="6">
        <v>87.24325811080558</v>
      </c>
    </row>
    <row r="43" spans="1:6" ht="15">
      <c r="A43" s="1" t="s">
        <v>26</v>
      </c>
      <c r="B43" s="8">
        <v>23703003.009999998</v>
      </c>
      <c r="C43" s="8">
        <v>30621000</v>
      </c>
      <c r="D43" s="8">
        <v>37668181</v>
      </c>
      <c r="E43" s="8">
        <v>77.40767123869239</v>
      </c>
      <c r="F43" s="8">
        <v>62.92579673544628</v>
      </c>
    </row>
  </sheetData>
  <sheetProtection/>
  <mergeCells count="2">
    <mergeCell ref="A8:K8"/>
    <mergeCell ref="A37:K37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8.421875" style="0" customWidth="1"/>
    <col min="2" max="2" width="12.7109375" style="0" customWidth="1"/>
    <col min="3" max="3" width="14.7109375" style="0" customWidth="1"/>
    <col min="4" max="4" width="13.8515625" style="0" customWidth="1"/>
    <col min="5" max="5" width="6.8515625" style="0" customWidth="1"/>
    <col min="6" max="6" width="7.00390625" style="0" customWidth="1"/>
  </cols>
  <sheetData>
    <row r="1" spans="1:11" ht="15.75">
      <c r="A1" s="24" t="s">
        <v>123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3" spans="1:10" ht="15">
      <c r="A3" s="1" t="s">
        <v>27</v>
      </c>
      <c r="B3" s="5" t="s">
        <v>6</v>
      </c>
      <c r="C3" s="5" t="s">
        <v>7</v>
      </c>
      <c r="D3" s="5" t="s">
        <v>7</v>
      </c>
      <c r="E3" s="5" t="s">
        <v>8</v>
      </c>
      <c r="F3" s="5" t="s">
        <v>9</v>
      </c>
      <c r="G3" s="5"/>
      <c r="H3" s="5"/>
      <c r="I3" s="5"/>
      <c r="J3" s="5"/>
    </row>
    <row r="4" spans="3:4" ht="15">
      <c r="C4" s="5" t="s">
        <v>11</v>
      </c>
      <c r="D4" s="5" t="s">
        <v>12</v>
      </c>
    </row>
    <row r="5" spans="1:4" ht="15">
      <c r="A5" s="7" t="s">
        <v>28</v>
      </c>
      <c r="B5" s="6">
        <v>-9234150.53</v>
      </c>
      <c r="C5" s="6">
        <v>15533000</v>
      </c>
      <c r="D5" s="6">
        <v>5549469.9</v>
      </c>
    </row>
    <row r="6" spans="1:6" ht="15">
      <c r="A6" s="7" t="s">
        <v>29</v>
      </c>
      <c r="B6" s="6">
        <v>10172288.1</v>
      </c>
      <c r="D6" s="6">
        <v>10172288.1</v>
      </c>
      <c r="F6" s="6">
        <v>100</v>
      </c>
    </row>
    <row r="7" spans="1:2" ht="15">
      <c r="A7" s="7" t="s">
        <v>30</v>
      </c>
      <c r="B7" s="6">
        <v>27283.03</v>
      </c>
    </row>
    <row r="8" spans="1:6" ht="15">
      <c r="A8" s="1" t="s">
        <v>31</v>
      </c>
      <c r="B8" s="8">
        <v>965420.6000000003</v>
      </c>
      <c r="C8" s="8">
        <v>15533000</v>
      </c>
      <c r="D8" s="8">
        <v>15721758</v>
      </c>
      <c r="E8" s="8">
        <v>6.2152874525204425</v>
      </c>
      <c r="F8" s="8">
        <v>6.140665694001907</v>
      </c>
    </row>
    <row r="10" spans="1:11" ht="15">
      <c r="A10" s="26" t="s">
        <v>171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ht="15">
      <c r="A11" t="s">
        <v>172</v>
      </c>
    </row>
    <row r="12" spans="1:10" ht="15">
      <c r="A12" s="7" t="s">
        <v>173</v>
      </c>
      <c r="B12" s="5"/>
      <c r="C12" s="5"/>
      <c r="D12" s="5"/>
      <c r="E12" s="5"/>
      <c r="F12" s="5"/>
      <c r="G12" s="5"/>
      <c r="H12" s="5"/>
      <c r="I12" s="5"/>
      <c r="J12" s="5"/>
    </row>
    <row r="13" spans="1:4" ht="15">
      <c r="A13" s="7" t="s">
        <v>32</v>
      </c>
      <c r="C13" s="5"/>
      <c r="D13" s="5"/>
    </row>
    <row r="14" spans="1:6" ht="15">
      <c r="A14" s="7" t="s">
        <v>33</v>
      </c>
      <c r="B14" s="6"/>
      <c r="C14" s="6"/>
      <c r="D14" s="6"/>
      <c r="E14" s="6"/>
      <c r="F14" s="6"/>
    </row>
    <row r="15" spans="1:6" ht="15">
      <c r="A15" s="7" t="s">
        <v>124</v>
      </c>
      <c r="B15" s="6"/>
      <c r="C15" s="6"/>
      <c r="D15" s="6"/>
      <c r="E15" s="6"/>
      <c r="F15" s="6"/>
    </row>
    <row r="16" spans="1:6" ht="15">
      <c r="A16" s="7" t="s">
        <v>34</v>
      </c>
      <c r="B16" s="8"/>
      <c r="C16" s="8"/>
      <c r="D16" s="8"/>
      <c r="E16" s="8"/>
      <c r="F16" s="8"/>
    </row>
    <row r="19" spans="1:5" ht="18.75">
      <c r="A19" s="14"/>
      <c r="B19" s="14"/>
      <c r="C19" s="14"/>
      <c r="D19" s="14"/>
      <c r="E19" s="14"/>
    </row>
    <row r="20" spans="1:5" ht="18.75">
      <c r="A20" s="11" t="s">
        <v>125</v>
      </c>
      <c r="B20" s="14"/>
      <c r="C20" s="14"/>
      <c r="D20" s="14"/>
      <c r="E20" s="14"/>
    </row>
    <row r="22" spans="1:4" ht="15">
      <c r="A22" t="s">
        <v>109</v>
      </c>
      <c r="D22" s="10">
        <v>2074040.28</v>
      </c>
    </row>
    <row r="23" spans="1:4" ht="15">
      <c r="A23" t="s">
        <v>110</v>
      </c>
      <c r="D23" s="10">
        <v>250940.17</v>
      </c>
    </row>
    <row r="24" spans="1:4" ht="15">
      <c r="A24" t="s">
        <v>111</v>
      </c>
      <c r="D24" s="10">
        <v>1953113.66</v>
      </c>
    </row>
    <row r="25" spans="1:4" ht="15">
      <c r="A25" t="s">
        <v>112</v>
      </c>
      <c r="D25" s="10">
        <v>13368024.55</v>
      </c>
    </row>
    <row r="26" spans="1:4" ht="15">
      <c r="A26" t="s">
        <v>113</v>
      </c>
      <c r="D26" s="10">
        <f>SUM(D22:D25)</f>
        <v>17646118.66</v>
      </c>
    </row>
    <row r="29" spans="1:4" ht="15">
      <c r="A29" t="s">
        <v>114</v>
      </c>
      <c r="D29" s="10">
        <f>14856057.45+8746.9</f>
        <v>14864804.35</v>
      </c>
    </row>
    <row r="30" spans="1:4" ht="15">
      <c r="A30" t="s">
        <v>115</v>
      </c>
      <c r="D30" s="12">
        <v>262165</v>
      </c>
    </row>
    <row r="31" spans="1:4" ht="15">
      <c r="A31" t="s">
        <v>116</v>
      </c>
      <c r="D31" s="10">
        <f>SUM(D29:D30)</f>
        <v>15126969.35</v>
      </c>
    </row>
    <row r="33" spans="1:4" ht="15">
      <c r="A33" s="1" t="s">
        <v>117</v>
      </c>
      <c r="B33" s="1"/>
      <c r="C33" s="1"/>
      <c r="D33" s="8">
        <f>D26-D31</f>
        <v>2519149.3100000005</v>
      </c>
    </row>
  </sheetData>
  <sheetProtection/>
  <mergeCells count="2">
    <mergeCell ref="A1:K1"/>
    <mergeCell ref="A10:K10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28">
      <selection activeCell="A56" sqref="A56"/>
    </sheetView>
  </sheetViews>
  <sheetFormatPr defaultColWidth="9.140625" defaultRowHeight="15"/>
  <cols>
    <col min="1" max="1" width="33.57421875" style="0" customWidth="1"/>
    <col min="2" max="2" width="15.28125" style="0" customWidth="1"/>
    <col min="3" max="3" width="13.28125" style="0" customWidth="1"/>
    <col min="4" max="4" width="14.57421875" style="0" customWidth="1"/>
  </cols>
  <sheetData>
    <row r="1" spans="1:5" ht="15.75">
      <c r="A1" s="24" t="s">
        <v>126</v>
      </c>
      <c r="B1" s="24"/>
      <c r="C1" s="24"/>
      <c r="D1" s="24"/>
      <c r="E1" s="24"/>
    </row>
    <row r="2" spans="6:10" ht="15">
      <c r="F2" s="5"/>
      <c r="G2" s="5"/>
      <c r="H2" s="5"/>
      <c r="I2" s="5"/>
      <c r="J2" s="5"/>
    </row>
    <row r="3" spans="1:7" ht="15">
      <c r="A3" s="1" t="s">
        <v>35</v>
      </c>
      <c r="B3" s="27" t="s">
        <v>129</v>
      </c>
      <c r="C3" s="27"/>
      <c r="D3" s="27"/>
      <c r="F3" s="5"/>
      <c r="G3" s="5"/>
    </row>
    <row r="4" spans="2:7" ht="15">
      <c r="B4" s="15" t="s">
        <v>36</v>
      </c>
      <c r="C4" s="15" t="s">
        <v>37</v>
      </c>
      <c r="D4" s="15" t="s">
        <v>38</v>
      </c>
      <c r="F4" s="6"/>
      <c r="G4" s="6"/>
    </row>
    <row r="5" spans="1:7" ht="15">
      <c r="A5" s="7" t="s">
        <v>39</v>
      </c>
      <c r="B5" s="16">
        <v>127540.1</v>
      </c>
      <c r="C5" s="16">
        <v>-127540.1</v>
      </c>
      <c r="D5" s="17"/>
      <c r="F5" s="6"/>
      <c r="G5" s="6"/>
    </row>
    <row r="6" spans="1:7" ht="15">
      <c r="A6" s="7" t="s">
        <v>40</v>
      </c>
      <c r="B6" s="16">
        <v>670500</v>
      </c>
      <c r="C6" s="16">
        <v>-154896</v>
      </c>
      <c r="D6" s="16">
        <v>515604</v>
      </c>
      <c r="F6" s="6"/>
      <c r="G6" s="6"/>
    </row>
    <row r="7" spans="1:7" ht="15">
      <c r="A7" s="7" t="s">
        <v>41</v>
      </c>
      <c r="B7" s="16">
        <v>142103163.1</v>
      </c>
      <c r="C7" s="16">
        <v>-30984138.8</v>
      </c>
      <c r="D7" s="16">
        <v>111119024.3</v>
      </c>
      <c r="F7" s="6"/>
      <c r="G7" s="6"/>
    </row>
    <row r="8" spans="1:7" ht="15">
      <c r="A8" s="7" t="s">
        <v>42</v>
      </c>
      <c r="B8" s="16">
        <v>8615108.18</v>
      </c>
      <c r="C8" s="16">
        <v>-3944951</v>
      </c>
      <c r="D8" s="16">
        <v>4670157.18</v>
      </c>
      <c r="F8" s="6"/>
      <c r="G8" s="6"/>
    </row>
    <row r="9" spans="1:7" ht="15">
      <c r="A9" s="7" t="s">
        <v>43</v>
      </c>
      <c r="B9" s="16">
        <v>3484228.77</v>
      </c>
      <c r="C9" s="16">
        <v>-3484228.77</v>
      </c>
      <c r="D9" s="17"/>
      <c r="F9" s="6"/>
      <c r="G9" s="6"/>
    </row>
    <row r="10" spans="1:7" ht="15">
      <c r="A10" s="7" t="s">
        <v>44</v>
      </c>
      <c r="B10" s="16">
        <v>2664724</v>
      </c>
      <c r="C10" s="16">
        <v>-504569</v>
      </c>
      <c r="D10" s="16">
        <v>2160155</v>
      </c>
      <c r="F10" s="6"/>
      <c r="G10" s="6"/>
    </row>
    <row r="11" spans="1:7" ht="15">
      <c r="A11" s="7" t="s">
        <v>45</v>
      </c>
      <c r="B11" s="16">
        <v>18491982.65</v>
      </c>
      <c r="C11" s="17"/>
      <c r="D11" s="16">
        <v>18491982.65</v>
      </c>
      <c r="F11" s="6"/>
      <c r="G11" s="6"/>
    </row>
    <row r="12" spans="1:7" ht="15">
      <c r="A12" s="7" t="s">
        <v>46</v>
      </c>
      <c r="B12" s="16">
        <v>73630</v>
      </c>
      <c r="C12" s="17"/>
      <c r="D12" s="16">
        <v>73630</v>
      </c>
      <c r="F12" s="6"/>
      <c r="G12" s="6"/>
    </row>
    <row r="13" spans="1:7" ht="15">
      <c r="A13" s="7" t="s">
        <v>47</v>
      </c>
      <c r="B13" s="16">
        <v>14295009.25</v>
      </c>
      <c r="C13" s="17"/>
      <c r="D13" s="16">
        <v>14295009.25</v>
      </c>
      <c r="F13" s="6"/>
      <c r="G13" s="6"/>
    </row>
    <row r="14" spans="1:7" ht="15">
      <c r="A14" s="7" t="s">
        <v>48</v>
      </c>
      <c r="B14" s="16">
        <v>11148871.85</v>
      </c>
      <c r="C14" s="17"/>
      <c r="D14" s="16">
        <v>11148871.85</v>
      </c>
      <c r="F14" s="6"/>
      <c r="G14" s="6"/>
    </row>
    <row r="15" spans="1:7" ht="15">
      <c r="A15" s="1" t="s">
        <v>49</v>
      </c>
      <c r="B15" s="18">
        <v>201674757.9</v>
      </c>
      <c r="C15" s="18">
        <v>-39200323.67000001</v>
      </c>
      <c r="D15" s="18">
        <v>162474434.23</v>
      </c>
      <c r="F15" s="6"/>
      <c r="G15" s="6"/>
    </row>
    <row r="16" spans="1:7" ht="15">
      <c r="A16" s="1" t="s">
        <v>50</v>
      </c>
      <c r="B16" s="18">
        <v>-39200323.67000001</v>
      </c>
      <c r="C16" s="17"/>
      <c r="D16" s="17"/>
      <c r="F16" s="8"/>
      <c r="G16" s="8"/>
    </row>
    <row r="19" spans="1:11" ht="15.7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5.75">
      <c r="A20" s="24" t="s">
        <v>127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2" spans="1:10" ht="15">
      <c r="A22" s="1" t="s">
        <v>35</v>
      </c>
      <c r="B22" s="15" t="s">
        <v>2</v>
      </c>
      <c r="C22" s="15" t="s">
        <v>128</v>
      </c>
      <c r="D22" s="15" t="s">
        <v>129</v>
      </c>
      <c r="E22" s="5"/>
      <c r="F22" s="5"/>
      <c r="G22" s="5"/>
      <c r="H22" s="5"/>
      <c r="I22" s="5"/>
      <c r="J22" s="5"/>
    </row>
    <row r="23" spans="1:4" ht="15">
      <c r="A23" s="7" t="s">
        <v>51</v>
      </c>
      <c r="B23" s="6">
        <v>263675.3</v>
      </c>
      <c r="C23" s="6">
        <v>375930.6</v>
      </c>
      <c r="D23" s="6">
        <v>254456.7</v>
      </c>
    </row>
    <row r="24" spans="1:4" ht="15">
      <c r="A24" s="7" t="s">
        <v>52</v>
      </c>
      <c r="B24" s="6">
        <v>312581.57</v>
      </c>
      <c r="C24" s="6">
        <v>365274.57</v>
      </c>
      <c r="D24" s="6">
        <v>370885.66</v>
      </c>
    </row>
    <row r="25" spans="1:4" ht="15">
      <c r="A25" s="7" t="s">
        <v>53</v>
      </c>
      <c r="B25" s="6">
        <v>3792</v>
      </c>
      <c r="C25" s="6">
        <v>2850</v>
      </c>
      <c r="D25" s="6">
        <v>3610</v>
      </c>
    </row>
    <row r="26" spans="1:4" ht="15">
      <c r="A26" s="7" t="s">
        <v>54</v>
      </c>
      <c r="B26" s="6">
        <v>98611</v>
      </c>
      <c r="C26" s="6">
        <v>92766</v>
      </c>
      <c r="D26" s="6">
        <v>104398</v>
      </c>
    </row>
    <row r="27" spans="1:3" ht="15">
      <c r="A27" s="7" t="s">
        <v>59</v>
      </c>
      <c r="C27" s="6">
        <v>15298</v>
      </c>
    </row>
    <row r="28" spans="1:3" ht="15">
      <c r="A28" s="7" t="s">
        <v>131</v>
      </c>
      <c r="C28" s="6">
        <v>15275</v>
      </c>
    </row>
    <row r="29" spans="1:4" ht="15">
      <c r="A29" s="7" t="s">
        <v>132</v>
      </c>
      <c r="D29" s="6">
        <v>8164</v>
      </c>
    </row>
    <row r="30" spans="1:4" ht="15">
      <c r="A30" s="1" t="s">
        <v>49</v>
      </c>
      <c r="B30" s="8">
        <v>678659.87</v>
      </c>
      <c r="C30" s="8">
        <v>867394.1699999999</v>
      </c>
      <c r="D30" s="8">
        <v>741514.36</v>
      </c>
    </row>
    <row r="31" spans="1:4" ht="15">
      <c r="A31" s="1" t="s">
        <v>55</v>
      </c>
      <c r="B31" s="8">
        <v>-15729.7</v>
      </c>
      <c r="C31" s="8">
        <v>-20643.4</v>
      </c>
      <c r="D31" s="8">
        <v>-28850.3</v>
      </c>
    </row>
    <row r="33" spans="1:11" ht="15.75">
      <c r="A33" s="24" t="s">
        <v>133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5" spans="1:10" ht="15">
      <c r="A35" s="1" t="s">
        <v>35</v>
      </c>
      <c r="B35" s="15" t="s">
        <v>2</v>
      </c>
      <c r="C35" s="15" t="s">
        <v>128</v>
      </c>
      <c r="D35" s="15" t="s">
        <v>129</v>
      </c>
      <c r="E35" s="5"/>
      <c r="F35" s="5"/>
      <c r="G35" s="5"/>
      <c r="H35" s="5"/>
      <c r="I35" s="5"/>
      <c r="J35" s="5"/>
    </row>
    <row r="36" spans="1:4" ht="15">
      <c r="A36" s="7" t="s">
        <v>56</v>
      </c>
      <c r="B36" s="6">
        <v>98824</v>
      </c>
      <c r="C36" s="6">
        <v>33479.76</v>
      </c>
      <c r="D36" s="6">
        <v>367688.11</v>
      </c>
    </row>
    <row r="37" spans="1:4" ht="15">
      <c r="A37" s="7" t="s">
        <v>57</v>
      </c>
      <c r="B37" s="6">
        <v>91182</v>
      </c>
      <c r="C37" s="6">
        <v>67874</v>
      </c>
      <c r="D37" s="6">
        <v>69176</v>
      </c>
    </row>
    <row r="38" spans="1:4" ht="15">
      <c r="A38" s="7" t="s">
        <v>130</v>
      </c>
      <c r="B38" s="6">
        <v>50848</v>
      </c>
      <c r="C38" s="6">
        <v>53112</v>
      </c>
      <c r="D38" s="6">
        <v>42788</v>
      </c>
    </row>
    <row r="39" spans="1:4" ht="15">
      <c r="A39" s="7" t="s">
        <v>58</v>
      </c>
      <c r="B39" s="6">
        <v>23156</v>
      </c>
      <c r="C39" s="6">
        <v>24125</v>
      </c>
      <c r="D39" s="6">
        <v>19701</v>
      </c>
    </row>
    <row r="40" spans="1:4" ht="15">
      <c r="A40" s="7" t="s">
        <v>59</v>
      </c>
      <c r="B40" s="6">
        <v>111438</v>
      </c>
      <c r="D40" s="6">
        <v>43095</v>
      </c>
    </row>
    <row r="41" spans="1:4" ht="15">
      <c r="A41" s="7" t="s">
        <v>60</v>
      </c>
      <c r="B41" s="6">
        <v>41583</v>
      </c>
      <c r="C41" s="6">
        <v>209129</v>
      </c>
      <c r="D41" s="6">
        <v>72122</v>
      </c>
    </row>
    <row r="42" spans="1:4" ht="15">
      <c r="A42" s="7" t="s">
        <v>61</v>
      </c>
      <c r="B42" s="6">
        <v>41746</v>
      </c>
      <c r="C42" s="6">
        <v>68233</v>
      </c>
      <c r="D42" s="6">
        <v>47818</v>
      </c>
    </row>
    <row r="43" spans="1:4" ht="15">
      <c r="A43" s="7" t="s">
        <v>62</v>
      </c>
      <c r="B43" s="6">
        <v>4231600.68</v>
      </c>
      <c r="D43" s="6">
        <v>4540905.49</v>
      </c>
    </row>
    <row r="44" spans="1:4" ht="15">
      <c r="A44" s="1" t="s">
        <v>49</v>
      </c>
      <c r="B44" s="8">
        <v>4690377.68</v>
      </c>
      <c r="C44" s="8">
        <v>455952.76</v>
      </c>
      <c r="D44" s="8">
        <v>5203293.600000001</v>
      </c>
    </row>
    <row r="45" spans="1:4" ht="15">
      <c r="A45" s="1"/>
      <c r="B45" s="8"/>
      <c r="C45" s="8"/>
      <c r="D45" s="8"/>
    </row>
    <row r="46" spans="1:4" ht="15">
      <c r="A46" s="1"/>
      <c r="B46" s="8"/>
      <c r="C46" s="8"/>
      <c r="D46" s="8"/>
    </row>
    <row r="47" spans="1:4" ht="15">
      <c r="A47" s="7"/>
      <c r="B47" s="6"/>
      <c r="C47" s="6"/>
      <c r="D47" s="6"/>
    </row>
    <row r="51" ht="15.75">
      <c r="A51" s="9" t="s">
        <v>63</v>
      </c>
    </row>
    <row r="52" ht="15">
      <c r="A52" s="7" t="s">
        <v>64</v>
      </c>
    </row>
    <row r="53" ht="15">
      <c r="A53" s="7" t="s">
        <v>174</v>
      </c>
    </row>
    <row r="54" ht="15">
      <c r="A54" s="7" t="s">
        <v>175</v>
      </c>
    </row>
    <row r="55" ht="15">
      <c r="A55" s="7" t="s">
        <v>176</v>
      </c>
    </row>
  </sheetData>
  <sheetProtection/>
  <mergeCells count="5">
    <mergeCell ref="A1:E1"/>
    <mergeCell ref="B3:D3"/>
    <mergeCell ref="A19:K19"/>
    <mergeCell ref="A20:K20"/>
    <mergeCell ref="A33:K33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0">
      <selection activeCell="B45" sqref="B45"/>
    </sheetView>
  </sheetViews>
  <sheetFormatPr defaultColWidth="9.140625" defaultRowHeight="15"/>
  <cols>
    <col min="2" max="2" width="33.00390625" style="0" customWidth="1"/>
    <col min="3" max="3" width="16.00390625" style="0" customWidth="1"/>
    <col min="4" max="4" width="14.7109375" style="0" customWidth="1"/>
    <col min="5" max="5" width="14.00390625" style="0" customWidth="1"/>
  </cols>
  <sheetData>
    <row r="1" spans="2:12" ht="15.75">
      <c r="B1" s="24" t="s">
        <v>135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3" spans="1:11" ht="15">
      <c r="A3" s="1" t="s">
        <v>177</v>
      </c>
      <c r="B3" s="1" t="s">
        <v>65</v>
      </c>
      <c r="C3" s="15" t="s">
        <v>66</v>
      </c>
      <c r="D3" s="15" t="s">
        <v>67</v>
      </c>
      <c r="E3" s="5"/>
      <c r="F3" s="5"/>
      <c r="G3" s="5"/>
      <c r="H3" s="5"/>
      <c r="I3" s="5"/>
      <c r="J3" s="5"/>
      <c r="K3" s="5"/>
    </row>
    <row r="4" spans="1:4" ht="15">
      <c r="A4" s="7" t="s">
        <v>134</v>
      </c>
      <c r="C4" s="6">
        <v>44156</v>
      </c>
      <c r="D4" s="6">
        <v>37914</v>
      </c>
    </row>
    <row r="5" spans="2:4" ht="15">
      <c r="B5" s="1" t="s">
        <v>49</v>
      </c>
      <c r="C5" s="8">
        <v>44156</v>
      </c>
      <c r="D5" s="8">
        <v>37914</v>
      </c>
    </row>
    <row r="7" spans="3:4" ht="15">
      <c r="C7" s="6"/>
      <c r="D7" s="6"/>
    </row>
    <row r="8" spans="2:12" ht="15.75">
      <c r="B8" s="24" t="s">
        <v>136</v>
      </c>
      <c r="C8" s="25"/>
      <c r="D8" s="25"/>
      <c r="E8" s="25"/>
      <c r="F8" s="25"/>
      <c r="G8" s="25"/>
      <c r="H8" s="25"/>
      <c r="I8" s="25"/>
      <c r="J8" s="25"/>
      <c r="K8" s="25"/>
      <c r="L8" s="25"/>
    </row>
    <row r="10" spans="1:11" ht="15">
      <c r="A10" s="1" t="s">
        <v>177</v>
      </c>
      <c r="B10" s="1" t="s">
        <v>178</v>
      </c>
      <c r="C10" s="15" t="s">
        <v>66</v>
      </c>
      <c r="D10" s="15" t="s">
        <v>67</v>
      </c>
      <c r="E10" s="5"/>
      <c r="F10" s="5"/>
      <c r="G10" s="5"/>
      <c r="H10" s="5"/>
      <c r="I10" s="5"/>
      <c r="J10" s="5"/>
      <c r="K10" s="5"/>
    </row>
    <row r="11" spans="1:4" ht="15">
      <c r="A11" s="22" t="s">
        <v>180</v>
      </c>
      <c r="B11" s="7" t="s">
        <v>179</v>
      </c>
      <c r="C11" s="6">
        <v>12255371</v>
      </c>
      <c r="D11" s="6">
        <v>21489521.529999997</v>
      </c>
    </row>
    <row r="12" spans="2:4" ht="15">
      <c r="B12" s="1" t="s">
        <v>49</v>
      </c>
      <c r="C12" s="8">
        <v>12255371</v>
      </c>
      <c r="D12" s="8">
        <v>21489521.529999997</v>
      </c>
    </row>
    <row r="14" spans="1:12" ht="15.75">
      <c r="A14" s="22"/>
      <c r="B14" s="24" t="s">
        <v>68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ht="15">
      <c r="A15" s="22"/>
    </row>
    <row r="16" spans="1:11" ht="15">
      <c r="A16" s="22"/>
      <c r="B16" s="15" t="s">
        <v>69</v>
      </c>
      <c r="C16" s="15" t="s">
        <v>70</v>
      </c>
      <c r="D16" s="15" t="s">
        <v>71</v>
      </c>
      <c r="E16" s="5"/>
      <c r="F16" s="5"/>
      <c r="G16" s="5"/>
      <c r="H16" s="5"/>
      <c r="I16" s="5"/>
      <c r="J16" s="5"/>
      <c r="K16" s="5"/>
    </row>
    <row r="17" spans="1:6" ht="15">
      <c r="A17" s="22"/>
      <c r="B17" s="7" t="s">
        <v>72</v>
      </c>
      <c r="C17" s="6">
        <v>1976542.59</v>
      </c>
      <c r="D17" s="6">
        <f>E30</f>
        <v>1976542.59</v>
      </c>
      <c r="E17" s="6"/>
      <c r="F17" s="6"/>
    </row>
    <row r="18" spans="1:6" ht="15">
      <c r="A18" s="22"/>
      <c r="B18" s="7" t="s">
        <v>73</v>
      </c>
      <c r="C18" s="6">
        <v>4075999.9</v>
      </c>
      <c r="D18" s="6">
        <v>4075999.9</v>
      </c>
      <c r="E18" s="6"/>
      <c r="F18" s="6"/>
    </row>
    <row r="19" spans="1:6" ht="15">
      <c r="A19" s="22"/>
      <c r="B19" s="1" t="s">
        <v>74</v>
      </c>
      <c r="C19" s="8">
        <v>6052542.49</v>
      </c>
      <c r="D19" s="8">
        <v>6659740.68</v>
      </c>
      <c r="E19" s="8"/>
      <c r="F19" s="8"/>
    </row>
    <row r="20" ht="15">
      <c r="A20" s="22"/>
    </row>
    <row r="21" spans="1:12" ht="15.75">
      <c r="A21" s="22"/>
      <c r="B21" s="24" t="s">
        <v>147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ht="15">
      <c r="A22" s="22"/>
    </row>
    <row r="23" spans="1:11" ht="15">
      <c r="A23" s="1" t="s">
        <v>75</v>
      </c>
      <c r="B23" s="15" t="s">
        <v>69</v>
      </c>
      <c r="D23" s="15" t="s">
        <v>70</v>
      </c>
      <c r="E23" s="15" t="s">
        <v>71</v>
      </c>
      <c r="F23" s="5"/>
      <c r="G23" s="5"/>
      <c r="H23" s="5"/>
      <c r="I23" s="5"/>
      <c r="J23" s="5"/>
      <c r="K23" s="5"/>
    </row>
    <row r="24" spans="1:5" ht="15">
      <c r="A24" s="7" t="s">
        <v>76</v>
      </c>
      <c r="B24" s="7" t="s">
        <v>77</v>
      </c>
      <c r="D24" s="6">
        <v>525000</v>
      </c>
      <c r="E24" s="6">
        <v>525000</v>
      </c>
    </row>
    <row r="25" spans="1:5" ht="15">
      <c r="A25" s="7" t="s">
        <v>137</v>
      </c>
      <c r="B25" s="7" t="s">
        <v>138</v>
      </c>
      <c r="D25" s="6">
        <v>450000</v>
      </c>
      <c r="E25" s="6">
        <v>450000</v>
      </c>
    </row>
    <row r="26" spans="1:6" ht="15">
      <c r="A26" s="7" t="s">
        <v>139</v>
      </c>
      <c r="B26" s="7" t="s">
        <v>140</v>
      </c>
      <c r="D26" s="6">
        <v>464905.59</v>
      </c>
      <c r="E26" s="6">
        <v>464905.59</v>
      </c>
      <c r="F26" s="6"/>
    </row>
    <row r="27" spans="1:5" ht="15">
      <c r="A27" s="7" t="s">
        <v>141</v>
      </c>
      <c r="B27" s="7" t="s">
        <v>142</v>
      </c>
      <c r="D27" s="6">
        <v>464515</v>
      </c>
      <c r="E27" s="6">
        <v>464515</v>
      </c>
    </row>
    <row r="28" spans="1:5" ht="15">
      <c r="A28" s="7" t="s">
        <v>143</v>
      </c>
      <c r="B28" s="7" t="s">
        <v>144</v>
      </c>
      <c r="D28" s="6">
        <v>30816</v>
      </c>
      <c r="E28" s="6">
        <v>30816</v>
      </c>
    </row>
    <row r="29" spans="1:5" ht="15">
      <c r="A29" s="7" t="s">
        <v>145</v>
      </c>
      <c r="B29" s="7" t="s">
        <v>146</v>
      </c>
      <c r="D29" s="6">
        <v>41306</v>
      </c>
      <c r="E29" s="6">
        <v>41306</v>
      </c>
    </row>
    <row r="30" spans="1:6" ht="15">
      <c r="A30" s="22"/>
      <c r="B30" s="1" t="s">
        <v>78</v>
      </c>
      <c r="D30" s="8">
        <f>SUM(D24:D29)</f>
        <v>1976542.59</v>
      </c>
      <c r="E30" s="8">
        <f>SUM(E24:E29)</f>
        <v>1976542.59</v>
      </c>
      <c r="F30" s="8"/>
    </row>
    <row r="31" ht="15">
      <c r="A31" s="22"/>
    </row>
    <row r="32" spans="1:12" ht="15.75">
      <c r="A32" s="22"/>
      <c r="B32" s="24" t="s">
        <v>148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ht="15">
      <c r="A33" s="22"/>
    </row>
    <row r="34" spans="1:11" ht="15">
      <c r="A34" s="1" t="s">
        <v>75</v>
      </c>
      <c r="B34" s="15" t="s">
        <v>69</v>
      </c>
      <c r="D34" s="15" t="s">
        <v>70</v>
      </c>
      <c r="E34" s="15" t="s">
        <v>71</v>
      </c>
      <c r="F34" s="5"/>
      <c r="G34" s="5"/>
      <c r="H34" s="5"/>
      <c r="I34" s="5"/>
      <c r="J34" s="5"/>
      <c r="K34" s="5"/>
    </row>
    <row r="35" spans="1:6" ht="15">
      <c r="A35" s="7" t="s">
        <v>149</v>
      </c>
      <c r="B35" s="7" t="s">
        <v>150</v>
      </c>
      <c r="D35" s="6">
        <v>4075999.9</v>
      </c>
      <c r="E35" s="6">
        <v>4075999.9</v>
      </c>
      <c r="F35" s="6"/>
    </row>
    <row r="36" spans="1:6" ht="15">
      <c r="A36" s="22"/>
      <c r="B36" s="1" t="s">
        <v>79</v>
      </c>
      <c r="D36" s="8">
        <v>4075999.9</v>
      </c>
      <c r="E36" s="8">
        <v>4075999.9</v>
      </c>
      <c r="F36" s="8"/>
    </row>
    <row r="37" ht="15">
      <c r="A37" s="22"/>
    </row>
    <row r="38" spans="1:12" ht="15.75">
      <c r="A38" s="22"/>
      <c r="B38" s="24" t="s">
        <v>153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ht="15">
      <c r="A39" s="22"/>
    </row>
    <row r="40" spans="1:11" ht="15">
      <c r="A40" s="20" t="s">
        <v>181</v>
      </c>
      <c r="B40" s="5" t="s">
        <v>69</v>
      </c>
      <c r="D40" s="5" t="s">
        <v>80</v>
      </c>
      <c r="E40" s="5" t="s">
        <v>81</v>
      </c>
      <c r="F40" s="5"/>
      <c r="G40" s="5"/>
      <c r="H40" s="5"/>
      <c r="I40" s="5"/>
      <c r="J40" s="5"/>
      <c r="K40" s="5"/>
    </row>
    <row r="41" spans="1:6" ht="15">
      <c r="A41" s="19">
        <v>710</v>
      </c>
      <c r="B41" s="7" t="s">
        <v>151</v>
      </c>
      <c r="D41" s="6">
        <v>250000</v>
      </c>
      <c r="E41" s="21">
        <v>250000</v>
      </c>
      <c r="F41" s="6"/>
    </row>
    <row r="42" spans="1:5" ht="15">
      <c r="A42" s="19">
        <v>452</v>
      </c>
      <c r="B42" s="7" t="s">
        <v>152</v>
      </c>
      <c r="D42" s="6">
        <v>300000</v>
      </c>
      <c r="E42" s="21">
        <v>300000</v>
      </c>
    </row>
    <row r="43" spans="1:5" ht="15">
      <c r="A43" s="22"/>
      <c r="B43" s="1" t="s">
        <v>82</v>
      </c>
      <c r="D43" s="8">
        <f>SUM(D41:D42)</f>
        <v>550000</v>
      </c>
      <c r="E43" s="8">
        <f>SUM(E41:E42)</f>
        <v>550000</v>
      </c>
    </row>
    <row r="44" ht="15">
      <c r="A44" s="22"/>
    </row>
    <row r="45" ht="15">
      <c r="A45" s="22"/>
    </row>
  </sheetData>
  <sheetProtection/>
  <mergeCells count="6">
    <mergeCell ref="B38:L38"/>
    <mergeCell ref="B1:L1"/>
    <mergeCell ref="B8:L8"/>
    <mergeCell ref="B14:L14"/>
    <mergeCell ref="B21:L21"/>
    <mergeCell ref="B32:L32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37">
      <selection activeCell="G51" sqref="G51"/>
    </sheetView>
  </sheetViews>
  <sheetFormatPr defaultColWidth="9.140625" defaultRowHeight="15"/>
  <cols>
    <col min="3" max="3" width="5.8515625" style="0" customWidth="1"/>
    <col min="8" max="8" width="6.8515625" style="0" customWidth="1"/>
    <col min="9" max="9" width="4.140625" style="0" customWidth="1"/>
    <col min="10" max="10" width="10.7109375" style="0" customWidth="1"/>
  </cols>
  <sheetData>
    <row r="1" spans="1:10" ht="15.75">
      <c r="A1" s="9" t="s">
        <v>83</v>
      </c>
      <c r="B1" s="13"/>
      <c r="C1" s="13"/>
      <c r="D1" s="13"/>
      <c r="E1" s="13"/>
      <c r="F1" s="13"/>
      <c r="G1" s="13"/>
      <c r="H1" s="13"/>
      <c r="I1" s="13"/>
      <c r="J1" s="13"/>
    </row>
    <row r="2" ht="15">
      <c r="A2" s="7" t="s">
        <v>84</v>
      </c>
    </row>
    <row r="3" ht="15">
      <c r="A3" t="s">
        <v>85</v>
      </c>
    </row>
    <row r="5" ht="15">
      <c r="A5" t="s">
        <v>154</v>
      </c>
    </row>
    <row r="6" ht="15">
      <c r="A6" t="s">
        <v>86</v>
      </c>
    </row>
    <row r="7" spans="1:10" ht="15">
      <c r="A7" s="1" t="s">
        <v>87</v>
      </c>
      <c r="B7" s="1"/>
      <c r="C7" s="1"/>
      <c r="D7" s="1" t="s">
        <v>97</v>
      </c>
      <c r="E7" s="1"/>
      <c r="F7" s="1"/>
      <c r="G7" s="1"/>
      <c r="H7" s="1" t="s">
        <v>99</v>
      </c>
      <c r="I7" s="1"/>
      <c r="J7" s="1" t="s">
        <v>98</v>
      </c>
    </row>
    <row r="8" spans="1:10" ht="15">
      <c r="A8" t="s">
        <v>88</v>
      </c>
      <c r="D8" t="s">
        <v>89</v>
      </c>
      <c r="H8">
        <v>5329</v>
      </c>
      <c r="J8" s="10">
        <v>12210</v>
      </c>
    </row>
    <row r="9" spans="1:10" ht="15">
      <c r="A9" t="s">
        <v>90</v>
      </c>
      <c r="D9" t="s">
        <v>89</v>
      </c>
      <c r="H9">
        <v>5222</v>
      </c>
      <c r="J9" s="10">
        <v>8080</v>
      </c>
    </row>
    <row r="10" spans="1:10" ht="15">
      <c r="A10" t="s">
        <v>91</v>
      </c>
      <c r="D10" t="s">
        <v>89</v>
      </c>
      <c r="H10">
        <v>5179</v>
      </c>
      <c r="J10">
        <v>500</v>
      </c>
    </row>
    <row r="11" spans="1:10" ht="15">
      <c r="A11" t="s">
        <v>91</v>
      </c>
      <c r="D11" t="s">
        <v>92</v>
      </c>
      <c r="H11">
        <v>5193</v>
      </c>
      <c r="J11" s="10">
        <v>12375</v>
      </c>
    </row>
    <row r="12" spans="1:10" ht="15">
      <c r="A12" t="s">
        <v>93</v>
      </c>
      <c r="D12" t="s">
        <v>155</v>
      </c>
      <c r="H12">
        <v>5222</v>
      </c>
      <c r="J12" s="10">
        <v>23000</v>
      </c>
    </row>
    <row r="13" spans="1:10" ht="15">
      <c r="A13" t="s">
        <v>156</v>
      </c>
      <c r="D13" t="s">
        <v>157</v>
      </c>
      <c r="H13">
        <v>5222</v>
      </c>
      <c r="J13" s="10">
        <v>15000</v>
      </c>
    </row>
    <row r="14" spans="1:10" ht="15">
      <c r="A14" t="s">
        <v>95</v>
      </c>
      <c r="D14" t="s">
        <v>160</v>
      </c>
      <c r="H14">
        <v>5339</v>
      </c>
      <c r="J14" s="10">
        <v>4000</v>
      </c>
    </row>
    <row r="15" spans="1:10" ht="15">
      <c r="A15" t="s">
        <v>158</v>
      </c>
      <c r="D15" t="s">
        <v>94</v>
      </c>
      <c r="H15">
        <v>5222</v>
      </c>
      <c r="J15" s="10">
        <v>5000</v>
      </c>
    </row>
    <row r="16" spans="1:10" ht="15">
      <c r="A16" t="s">
        <v>96</v>
      </c>
      <c r="D16" t="s">
        <v>89</v>
      </c>
      <c r="H16">
        <v>5179</v>
      </c>
      <c r="J16" s="10">
        <v>100</v>
      </c>
    </row>
    <row r="17" spans="1:10" ht="15">
      <c r="A17" t="s">
        <v>161</v>
      </c>
      <c r="D17" t="s">
        <v>162</v>
      </c>
      <c r="H17">
        <v>5223</v>
      </c>
      <c r="J17" s="10">
        <v>135000</v>
      </c>
    </row>
    <row r="18" spans="1:10" ht="15">
      <c r="A18" t="s">
        <v>159</v>
      </c>
      <c r="D18" t="s">
        <v>157</v>
      </c>
      <c r="H18">
        <v>5223</v>
      </c>
      <c r="J18" s="10">
        <v>27000</v>
      </c>
    </row>
    <row r="19" spans="1:10" ht="15">
      <c r="A19" t="s">
        <v>163</v>
      </c>
      <c r="D19" t="s">
        <v>157</v>
      </c>
      <c r="H19">
        <v>5222</v>
      </c>
      <c r="J19" s="10">
        <v>3000</v>
      </c>
    </row>
    <row r="20" spans="1:10" ht="15">
      <c r="A20" t="s">
        <v>74</v>
      </c>
      <c r="J20" s="10">
        <f>SUM(J8:J19)</f>
        <v>245265</v>
      </c>
    </row>
    <row r="24" spans="1:10" ht="15.75">
      <c r="A24" s="9" t="s">
        <v>164</v>
      </c>
      <c r="B24" s="13"/>
      <c r="C24" s="13"/>
      <c r="D24" s="13"/>
      <c r="E24" s="13"/>
      <c r="F24" s="13"/>
      <c r="G24" s="13"/>
      <c r="H24" s="13"/>
      <c r="I24" s="13"/>
      <c r="J24" s="13"/>
    </row>
    <row r="26" ht="15">
      <c r="A26" s="7" t="s">
        <v>165</v>
      </c>
    </row>
    <row r="27" ht="15">
      <c r="A27" t="s">
        <v>166</v>
      </c>
    </row>
    <row r="28" ht="15">
      <c r="A28" t="s">
        <v>100</v>
      </c>
    </row>
    <row r="31" spans="1:7" ht="15">
      <c r="A31" s="1" t="s">
        <v>167</v>
      </c>
      <c r="B31" s="1"/>
      <c r="C31" s="1"/>
      <c r="D31" s="1"/>
      <c r="E31" s="1"/>
      <c r="F31" s="1"/>
      <c r="G31" s="1"/>
    </row>
    <row r="32" ht="15">
      <c r="A32" t="s">
        <v>101</v>
      </c>
    </row>
    <row r="33" ht="15">
      <c r="A33" t="s">
        <v>102</v>
      </c>
    </row>
    <row r="34" ht="15">
      <c r="A34" t="s">
        <v>103</v>
      </c>
    </row>
    <row r="35" ht="15">
      <c r="A35" t="s">
        <v>104</v>
      </c>
    </row>
    <row r="36" ht="15">
      <c r="A36" t="s">
        <v>169</v>
      </c>
    </row>
    <row r="39" ht="15">
      <c r="A39" t="s">
        <v>168</v>
      </c>
    </row>
    <row r="41" spans="5:6" ht="15">
      <c r="E41" t="s">
        <v>105</v>
      </c>
      <c r="F41" t="s">
        <v>106</v>
      </c>
    </row>
    <row r="42" ht="15">
      <c r="F42" t="s">
        <v>107</v>
      </c>
    </row>
    <row r="44" ht="15">
      <c r="A44" t="s">
        <v>182</v>
      </c>
    </row>
    <row r="46" spans="1:6" ht="15">
      <c r="A46" t="s">
        <v>170</v>
      </c>
      <c r="F46" s="23">
        <v>43635</v>
      </c>
    </row>
    <row r="48" ht="15">
      <c r="A48" t="s">
        <v>108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HAL</cp:lastModifiedBy>
  <cp:lastPrinted>2019-05-15T12:19:05Z</cp:lastPrinted>
  <dcterms:created xsi:type="dcterms:W3CDTF">2017-05-04T07:07:40Z</dcterms:created>
  <dcterms:modified xsi:type="dcterms:W3CDTF">2019-06-19T12:45:30Z</dcterms:modified>
  <cp:category/>
  <cp:version/>
  <cp:contentType/>
  <cp:contentStatus/>
</cp:coreProperties>
</file>