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zivatel\Documents\DPPO\za rok 2021\"/>
    </mc:Choice>
  </mc:AlternateContent>
  <bookViews>
    <workbookView xWindow="0" yWindow="0" windowWidth="14370" windowHeight="9285" firstSheet="4" activeTab="8"/>
  </bookViews>
  <sheets>
    <sheet name="Rozpočet" sheetId="2" r:id="rId1"/>
    <sheet name="Příjmy" sheetId="3" r:id="rId2"/>
    <sheet name="Výdaje" sheetId="4" r:id="rId3"/>
    <sheet name="Financování" sheetId="5" r:id="rId4"/>
    <sheet name="Zúčtovací vztahy" sheetId="6" r:id="rId5"/>
    <sheet name="Účty a fondy" sheetId="7" r:id="rId6"/>
    <sheet name="Transfery" sheetId="8" r:id="rId7"/>
    <sheet name="Podíly" sheetId="9" r:id="rId8"/>
    <sheet name="Finanční zapojení" sheetId="11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1" l="1"/>
  <c r="B31" i="5"/>
  <c r="B29" i="5"/>
  <c r="B24" i="5"/>
</calcChain>
</file>

<file path=xl/sharedStrings.xml><?xml version="1.0" encoding="utf-8"?>
<sst xmlns="http://schemas.openxmlformats.org/spreadsheetml/2006/main" count="375" uniqueCount="279">
  <si>
    <t>Obec Dolní Hořice</t>
  </si>
  <si>
    <t>1. Plnění rozpočtu za období 2019 - 2021</t>
  </si>
  <si>
    <t>2019</t>
  </si>
  <si>
    <t>2020</t>
  </si>
  <si>
    <t>2021</t>
  </si>
  <si>
    <t>PŘÍJMY</t>
  </si>
  <si>
    <t>VÝDAJE</t>
  </si>
  <si>
    <t>SALDO</t>
  </si>
  <si>
    <t>1.1. Běžný rozpočet 2021</t>
  </si>
  <si>
    <t>Třída</t>
  </si>
  <si>
    <t>Skutečnost</t>
  </si>
  <si>
    <t>Rozpočet</t>
  </si>
  <si>
    <t>% SR</t>
  </si>
  <si>
    <t>% UR</t>
  </si>
  <si>
    <t>schválený</t>
  </si>
  <si>
    <t>po změnách</t>
  </si>
  <si>
    <t>1.2. Kapitálový rozpočet 2021</t>
  </si>
  <si>
    <t>2. Rozpočtové hospodaření dle tříd - PŘÍJMY 2021</t>
  </si>
  <si>
    <t>1-DAŇOVÉ PŘÍJMY</t>
  </si>
  <si>
    <t>2-NEDAŇOVÉ PŘÍJMY</t>
  </si>
  <si>
    <t>3-KAPITÁLOVÉ PŘÍJMY</t>
  </si>
  <si>
    <t>4-PŘIJATÉ TRANSFERY</t>
  </si>
  <si>
    <t>CELKEM PŘÍJMY</t>
  </si>
  <si>
    <t>2.1. Daňové příjmy - vybrané položky 2021</t>
  </si>
  <si>
    <t>Položky</t>
  </si>
  <si>
    <t>Sdílené daně</t>
  </si>
  <si>
    <t>Místní poplatky</t>
  </si>
  <si>
    <t>Správní poplatky</t>
  </si>
  <si>
    <t>Daň z nemovitosti</t>
  </si>
  <si>
    <t>Ostatní daňové příjmy</t>
  </si>
  <si>
    <t>2.2.1. Sdílené daně po měsících za rok 2021</t>
  </si>
  <si>
    <t>Měsíc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</si>
  <si>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</si>
  <si>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</si>
  <si>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</si>
  <si>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</si>
  <si>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</si>
  <si>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</si>
  <si>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</si>
  <si>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</si>
  <si>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</si>
  <si>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</si>
  <si>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</si>
  <si>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</si>
  <si>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</si>
  <si>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3. Rozpočtové hospodaření dle tříd - VÝDAJE 2021</t>
  </si>
  <si>
    <t>5-BĚŽNÉ VÝDAJE</t>
  </si>
  <si>
    <t>6-KAPITÁLOVÉ VÝDAJE</t>
  </si>
  <si>
    <t>CELKEM VÝDAJE</t>
  </si>
  <si>
    <t>3.1. Agregované výdaje dle cílových oblastí 2020 - 2021</t>
  </si>
  <si>
    <t>Řádek</t>
  </si>
  <si>
    <t>2020 skut</t>
  </si>
  <si>
    <t>%</t>
  </si>
  <si>
    <t>2021 skut</t>
  </si>
  <si>
    <t>BĚŽNÉ VÝDAJE</t>
  </si>
  <si>
    <t>Výdaje na platy a odvody na SP a ZP č.OON</t>
  </si>
  <si>
    <t>Ostatní platby za provedenou práci</t>
  </si>
  <si>
    <t>Odměny zastupitelům (RM, ZM, výbory)</t>
  </si>
  <si>
    <t>Mzdové výdaje celkem</t>
  </si>
  <si>
    <t>Neinvestiční nákupy - nákupy materiálu</t>
  </si>
  <si>
    <t>Nákupy vody, paliv a energie</t>
  </si>
  <si>
    <t>Nákup služeb a ostatní nákupy</t>
  </si>
  <si>
    <t>Opravy a údržba majetku</t>
  </si>
  <si>
    <t>Daně (daň z převodu nemovitostí...)</t>
  </si>
  <si>
    <t>Výdaje z finančního vypořádání</t>
  </si>
  <si>
    <t>Ostatní výdaje (úroky, soc.fond.,náhrady,...)</t>
  </si>
  <si>
    <t>Ostatní provozní výdaje celkem</t>
  </si>
  <si>
    <t>Transfery příspěvkovým organizacím</t>
  </si>
  <si>
    <t>Transfery ostatním vlastním organizacím  - o.p.s</t>
  </si>
  <si>
    <t>Transfery jiným subjektům</t>
  </si>
  <si>
    <t>Transfery "průtokové" - soc.dávky</t>
  </si>
  <si>
    <t>Převody vlastním fondům nekonsolidované</t>
  </si>
  <si>
    <t>Neinvestiční transfery celkem</t>
  </si>
  <si>
    <t>Půjčené prostředky</t>
  </si>
  <si>
    <t>KAPITÁLOVÉ VÝDAJE</t>
  </si>
  <si>
    <t>SW + výpočetní technika</t>
  </si>
  <si>
    <t>Pořízení budov, staveb</t>
  </si>
  <si>
    <t>Nákup pozemků</t>
  </si>
  <si>
    <t>Stroje, přístroje, zařízení, dopr.prostředky</t>
  </si>
  <si>
    <t>Ostatní (studie, ÚP, rezerva...)</t>
  </si>
  <si>
    <t>Pořízení vlastního majetku celkem</t>
  </si>
  <si>
    <t>Investiční transfery vlastním organizacím</t>
  </si>
  <si>
    <t>Investiční transfery jiným subjektům</t>
  </si>
  <si>
    <t>Investiční transfery celkem</t>
  </si>
  <si>
    <t>VÝDAJE CELKEM</t>
  </si>
  <si>
    <t>3.2. Závazné ukazatele 2021</t>
  </si>
  <si>
    <t>Odvětvové třídění</t>
  </si>
  <si>
    <t>Příjmy</t>
  </si>
  <si>
    <t>Výdaje</t>
  </si>
  <si>
    <t>Oblasti činnosti</t>
  </si>
  <si>
    <t>Sch. rozpočet</t>
  </si>
  <si>
    <t>Pokladní správa</t>
  </si>
  <si>
    <t>Lesy a zemědělství</t>
  </si>
  <si>
    <t xml:space="preserve">Podnikání a stavebnictví </t>
  </si>
  <si>
    <t>Vnitřní obchod</t>
  </si>
  <si>
    <t>Cestovní ruch</t>
  </si>
  <si>
    <t>Doprava a spoje</t>
  </si>
  <si>
    <t>Vodní hospodářství</t>
  </si>
  <si>
    <t>Školství</t>
  </si>
  <si>
    <t>Kultura</t>
  </si>
  <si>
    <t>Sport</t>
  </si>
  <si>
    <t>Zájmová činnost</t>
  </si>
  <si>
    <t>Zdravotnictví</t>
  </si>
  <si>
    <t>Bytové hospodářství</t>
  </si>
  <si>
    <t>Veřejné osvětlení</t>
  </si>
  <si>
    <t>Pohřebnictví</t>
  </si>
  <si>
    <t>Zásobování teplem</t>
  </si>
  <si>
    <t>Územní rozvoj</t>
  </si>
  <si>
    <t>Ochrana ovzduší a půdy</t>
  </si>
  <si>
    <t>Odpady</t>
  </si>
  <si>
    <t>Veřejné prostranství</t>
  </si>
  <si>
    <t>Sociální zabezpečení</t>
  </si>
  <si>
    <t xml:space="preserve">Sociální služby </t>
  </si>
  <si>
    <t>Krizové stavy</t>
  </si>
  <si>
    <t>Hasiči a městská policie</t>
  </si>
  <si>
    <t>Zastupitelstvo</t>
  </si>
  <si>
    <t>Správa úřadu</t>
  </si>
  <si>
    <t>Mezinárodní spolupráce</t>
  </si>
  <si>
    <t>Daně, pojištění a úroky</t>
  </si>
  <si>
    <t>Ostatní finanční operace</t>
  </si>
  <si>
    <t>Ostatní nezařazené</t>
  </si>
  <si>
    <t>Celkem</t>
  </si>
  <si>
    <t>Příjmy z financování</t>
  </si>
  <si>
    <t>Výdaje z financování</t>
  </si>
  <si>
    <t>Použitá rezerva (z BÚ)</t>
  </si>
  <si>
    <t>Název položky</t>
  </si>
  <si>
    <t>Zm.stavu krátkodob.prost.na BÚ</t>
  </si>
  <si>
    <t>Oper.z peněž.účtů organizace</t>
  </si>
  <si>
    <t>FINANCOVÁNÍ CELKEM</t>
  </si>
  <si>
    <t>7. Pohledávky k 31.12.2021</t>
  </si>
  <si>
    <t>Účet - popis</t>
  </si>
  <si>
    <t>311 - Odběratelé</t>
  </si>
  <si>
    <t>314 - Krátkodobé poskytnuté zá</t>
  </si>
  <si>
    <t>315 - Jiné pohledávky z hl. či</t>
  </si>
  <si>
    <t>462 - Poskyt. návratné fin.výp</t>
  </si>
  <si>
    <t>Z toho: Opravné položky k pohl</t>
  </si>
  <si>
    <t>8. Závazky k 31.12.2021</t>
  </si>
  <si>
    <t>321 - Dodavatelé</t>
  </si>
  <si>
    <t>331 - Zaměstnanci</t>
  </si>
  <si>
    <t>336 - Sociální zabezpečení</t>
  </si>
  <si>
    <t>337 - Zdravotní pojištění</t>
  </si>
  <si>
    <t>342 - Ost.daně, popl.a jiná pe</t>
  </si>
  <si>
    <t>343 - Daň z přidané hodnoty</t>
  </si>
  <si>
    <t>374 - Přijaté zálohy na transf</t>
  </si>
  <si>
    <t>378 - Ostatní krátkodobé závaz</t>
  </si>
  <si>
    <t>472 - Dl.přijaté zálohy na tra</t>
  </si>
  <si>
    <t>Účet - název</t>
  </si>
  <si>
    <t>Název fondu</t>
  </si>
  <si>
    <t>Počáteční stav</t>
  </si>
  <si>
    <t>Zůstatek k 31.12.</t>
  </si>
  <si>
    <t>419 0100 - Ostatní fondy; soc.fond - poč.stav</t>
  </si>
  <si>
    <t>11. Stavy na běžných účtech a v pokladně k 31.12.2021</t>
  </si>
  <si>
    <t>231 0100 - Základní běžný účet ÚSC; Účet u KB</t>
  </si>
  <si>
    <t>12. Přehled dotací poskytnutých rozpočty a státními fondy</t>
  </si>
  <si>
    <t>Označení účelového transferu</t>
  </si>
  <si>
    <t>Přiděleno Kč</t>
  </si>
  <si>
    <t>Vyčerpáno Kč</t>
  </si>
  <si>
    <t>Rozdíl Kč</t>
  </si>
  <si>
    <t>Ze státního rozpočtu</t>
  </si>
  <si>
    <t>Od státních fondů</t>
  </si>
  <si>
    <t>12.1. Přehled přijatých dotací v roce 2021 ze státního rozpočtu</t>
  </si>
  <si>
    <t>UZ</t>
  </si>
  <si>
    <t>13013</t>
  </si>
  <si>
    <t>Operační progr. - zaměstnanost</t>
  </si>
  <si>
    <t>13101</t>
  </si>
  <si>
    <t>Akt.politika zaměstnanosti</t>
  </si>
  <si>
    <t>15091</t>
  </si>
  <si>
    <t>Program péče o krajinu</t>
  </si>
  <si>
    <t>17058</t>
  </si>
  <si>
    <t>Podp. rozv. regionů 2019+ nein</t>
  </si>
  <si>
    <t>29030</t>
  </si>
  <si>
    <t>Fin. přísp. na zmír. dop. kůr.</t>
  </si>
  <si>
    <t>98037</t>
  </si>
  <si>
    <t>Přísp. obcím ke zmír dop. zák.</t>
  </si>
  <si>
    <t>98071</t>
  </si>
  <si>
    <t>ÚD-volby do Parlamentu ČR</t>
  </si>
  <si>
    <t>Celkem ze státního rozpočtu</t>
  </si>
  <si>
    <t>12.2. Přehled přijatých dotací v roce 2021 od státních fondů</t>
  </si>
  <si>
    <t>89517</t>
  </si>
  <si>
    <t>IV - SR</t>
  </si>
  <si>
    <t>89518</t>
  </si>
  <si>
    <t>IV- EU</t>
  </si>
  <si>
    <t>Celkem od státních fondů</t>
  </si>
  <si>
    <t>12.3. Přehled přijatých dotací v r. 2021 z rozp. krajů,obcí,DSO a převody z vl. fondů</t>
  </si>
  <si>
    <t>Položka</t>
  </si>
  <si>
    <t>Označení položky</t>
  </si>
  <si>
    <t>Rozpočet schválený</t>
  </si>
  <si>
    <t>Rozpočet po změnách</t>
  </si>
  <si>
    <t>4122</t>
  </si>
  <si>
    <t>Neinv.přijaté transf.od krajů</t>
  </si>
  <si>
    <t>4134</t>
  </si>
  <si>
    <t>Převody z rozpočtových účtů</t>
  </si>
  <si>
    <t>13.1. Podíl pohledávek na rozpočtu v roce 2021</t>
  </si>
  <si>
    <t>Označení</t>
  </si>
  <si>
    <t>Kč</t>
  </si>
  <si>
    <t>Krátkodobé pohledávky (Netto)</t>
  </si>
  <si>
    <t>Dlouhodobé pohledávky (Netto)</t>
  </si>
  <si>
    <t>Z toho: Dl. pohledávky - následující rok</t>
  </si>
  <si>
    <t>Rozpočtové příjmy</t>
  </si>
  <si>
    <t>Podíl pohledávek na rozpočtu  (v %)</t>
  </si>
  <si>
    <t>13.2. Podíl závazků na rozpočtu v roce 2021</t>
  </si>
  <si>
    <t>Krátkodobé závazky</t>
  </si>
  <si>
    <t>Dlouhodobé závazky</t>
  </si>
  <si>
    <t xml:space="preserve">Z toho: Dl. závazky - následující rok </t>
  </si>
  <si>
    <t>Podíl závazků na rozpočtu  (v %)</t>
  </si>
  <si>
    <t>13.3. Podíl zastaveného majetku na celkovém majetku územního celku v roce 2021</t>
  </si>
  <si>
    <t>Zastavený majetek</t>
  </si>
  <si>
    <t>Majetek celkem</t>
  </si>
  <si>
    <t>Podíl zastav. majetku na celk. m. (v %)</t>
  </si>
  <si>
    <t>Brutto</t>
  </si>
  <si>
    <t>Korekce</t>
  </si>
  <si>
    <t>Netto</t>
  </si>
  <si>
    <t>018 - Drobný dlouhodobý nehm.m</t>
  </si>
  <si>
    <t>019 - Ostat. dlouhodobý nehm.m</t>
  </si>
  <si>
    <t>021 - Stavby</t>
  </si>
  <si>
    <t>022 - Sam.hm.mov.věci,soub.hm.</t>
  </si>
  <si>
    <t>028 - Drobný dlouhodobý hmotný</t>
  </si>
  <si>
    <t>029 - Ostatní dlouhodobý hm. m</t>
  </si>
  <si>
    <t>031 - Pozemky</t>
  </si>
  <si>
    <t>032 - Kulturní předměty</t>
  </si>
  <si>
    <t>041 - Nedokončený dl. nehmot.m</t>
  </si>
  <si>
    <t>042 - Nedokončený dl. hmotný m</t>
  </si>
  <si>
    <t>069 - Ostatní dlouhodobý fin.m</t>
  </si>
  <si>
    <t>z toho: oprávky k majetku celkem</t>
  </si>
  <si>
    <t>IČ: 00252191</t>
  </si>
  <si>
    <t>ZÁVĚREČNÝ ÚČET ZA ROK 2021 (v Kč)</t>
  </si>
  <si>
    <t>4. Financování 2021</t>
  </si>
  <si>
    <t xml:space="preserve">Údaje o plnění rozpočtu, příjmů a výdajů a o dalších finančních operacích v plném členění podle rozpočtové </t>
  </si>
  <si>
    <t xml:space="preserve">skladby jsou patrné v výkazu FIN 2-12, který je přílohou tohoto závěrečného účtu a je k nahlédnutí na </t>
  </si>
  <si>
    <t>obecním úřadě v Dolních Hořicích.</t>
  </si>
  <si>
    <t>Obec v roce 2021 pospodařila s přebytkem.</t>
  </si>
  <si>
    <t>5. Údaje z výkazu zisku a ztráty - viz sestava k 31.12.2021:</t>
  </si>
  <si>
    <t>Finanční výnosy</t>
  </si>
  <si>
    <t>Výnosy s transferů</t>
  </si>
  <si>
    <t>Výnosy z daní a poplatků</t>
  </si>
  <si>
    <t>Výnosy celkem</t>
  </si>
  <si>
    <t>Náklady z činnosti</t>
  </si>
  <si>
    <t>Náklady na transfery</t>
  </si>
  <si>
    <t>Náklady celkem</t>
  </si>
  <si>
    <t>Výsledek hospodaření před zdaněním</t>
  </si>
  <si>
    <t>Výnosy z vklastní činnosti</t>
  </si>
  <si>
    <t>6. Majetek k 31.12.2021</t>
  </si>
  <si>
    <t>9. Údaje o hospodaření s majetkem a dalších finančních operacích</t>
  </si>
  <si>
    <t xml:space="preserve">na www.dolnihorice.cz. K náhlédnutí jsou na obecním úřadě. Výkazy a příloha obsahují údaje </t>
  </si>
  <si>
    <t>o stavu a vývoji majetku za běžn rok včetně popisu významných vlivů na změnů stavů.</t>
  </si>
  <si>
    <t>10. Peněžní a ostatní fondy k 31.12.2021</t>
  </si>
  <si>
    <t>14. Finanční zapojení obce na základě členství ve svazcích a na základě jiných smluv</t>
  </si>
  <si>
    <t xml:space="preserve">Obec Dolní Hořice je členem Dobrovolného svazku obcí mikroregionu Venkov, DSO SOMPO, </t>
  </si>
  <si>
    <t>MAS Krajina srdce, z.s., a Polánka, z.s.</t>
  </si>
  <si>
    <t>Obec Dolní Hořice poskytla ze svého rozpočtu v roce 2021 finanční podporu v celkové výši:</t>
  </si>
  <si>
    <t>Příjemce</t>
  </si>
  <si>
    <t>Forma</t>
  </si>
  <si>
    <t>DSO Mikroregion VENKOV</t>
  </si>
  <si>
    <t>členský příspěvek</t>
  </si>
  <si>
    <t>Polánka, z.s.</t>
  </si>
  <si>
    <t>Český svaz čelařů</t>
  </si>
  <si>
    <t>finanční dar</t>
  </si>
  <si>
    <t>SDH Mašovice</t>
  </si>
  <si>
    <t>SDH Pořín</t>
  </si>
  <si>
    <t>ZŠ a MŠ a poskytovatel soc. služeb, Kaňka o.p.s</t>
  </si>
  <si>
    <t>Farní charita Pacov</t>
  </si>
  <si>
    <t>15. Zpráva o výsledku přezkoumání hospodaření obce za rok 2021</t>
  </si>
  <si>
    <t>Přezkoumání hospodaření provedl Krajsk úřad Jihočekého kraje dne 24.2.2022</t>
  </si>
  <si>
    <t>na základě zákona č. 420/2004 Sb., o přezkoumání hospodaření územních samosprávních celků</t>
  </si>
  <si>
    <t>a dobrovolných svazků obcí.</t>
  </si>
  <si>
    <t>Přílohy k závěrečnému účtu obce Dolní Hořice za rok 2021:</t>
  </si>
  <si>
    <t>Příloha č. 1 - Výkaz FIN 2-12</t>
  </si>
  <si>
    <t>Příloha č. 2 - Výkaz zisku a ztráty</t>
  </si>
  <si>
    <t>Příloha č. 3 - Rozvaha</t>
  </si>
  <si>
    <t>Příloha č. 4 - Příloha účetní závěrky</t>
  </si>
  <si>
    <t>Příloha č. 5 - Zpráva o výsledku přezkoumání hospodaření obce Dolní Hořice za rok 2021</t>
  </si>
  <si>
    <t>V Dolních Hořicích dne 4. 3. 2022</t>
  </si>
  <si>
    <t>Za obec: Pavel Rothbauer, starosta</t>
  </si>
  <si>
    <t>Sejmuto dne:</t>
  </si>
  <si>
    <t>Zveřejněno na úřední desce a elektronicky dne:</t>
  </si>
  <si>
    <t>Dolní Hořice 50, 391 55 Dolní Hořice</t>
  </si>
  <si>
    <t>zastupitelstvem obce a radou obce.</t>
  </si>
  <si>
    <t>Schválený rozpočet byl v průběhu roku upraven rozpočtovými opatřeními, která byla schválena</t>
  </si>
  <si>
    <t xml:space="preserve">Výkazy Rozvaha, výkaz zisku a ztráty a příloha účetní závěrky jsou dostupné dálkovým přístupem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</si>
</sst>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K_č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2"/>
      <name val="Arial"/>
      <family val="2"/>
      <charset val="238"/>
    </font>
    <font>
      <u/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4" fontId="0" fillId="0" borderId="0" xfId="0" applyNumberFormat="1" applyFont="1"/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4" fillId="0" borderId="0" xfId="0" applyFont="1"/>
    <xf numFmtId="164" fontId="1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right"/>
    </xf>
    <xf numFmtId="0" fontId="6" fillId="0" borderId="0" xfId="0" applyFont="1"/>
    <xf numFmtId="164" fontId="0" fillId="0" borderId="0" xfId="0" applyNumberFormat="1"/>
    <xf numFmtId="164" fontId="1" fillId="0" borderId="0" xfId="0" applyNumberFormat="1" applyFont="1"/>
    <xf numFmtId="0" fontId="5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10" workbookViewId="0">
      <selection activeCell="I18" sqref="I18"/>
    </sheetView>
  </sheetViews>
  <sheetFormatPr defaultRowHeight="15" x14ac:dyDescent="0.25"/>
  <cols>
    <col min="1" max="1" width="7.7109375" bestFit="1" customWidth="1"/>
    <col min="2" max="2" width="14.28515625" customWidth="1"/>
    <col min="3" max="3" width="15.28515625" customWidth="1"/>
    <col min="4" max="4" width="14.5703125" customWidth="1"/>
    <col min="5" max="6" width="6.5703125" bestFit="1" customWidth="1"/>
  </cols>
  <sheetData>
    <row r="1" spans="1:11" ht="15.75" x14ac:dyDescent="0.25">
      <c r="A1" s="10" t="s">
        <v>0</v>
      </c>
    </row>
    <row r="2" spans="1:11" ht="15.75" x14ac:dyDescent="0.25">
      <c r="A2" s="10" t="s">
        <v>275</v>
      </c>
    </row>
    <row r="3" spans="1:11" ht="15.75" x14ac:dyDescent="0.25">
      <c r="A3" s="10" t="s">
        <v>224</v>
      </c>
    </row>
    <row r="4" spans="1:11" ht="15.75" x14ac:dyDescent="0.25">
      <c r="A4" s="10"/>
    </row>
    <row r="5" spans="1:11" ht="18.75" x14ac:dyDescent="0.3">
      <c r="A5" s="16" t="s">
        <v>225</v>
      </c>
      <c r="B5" s="16"/>
      <c r="C5" s="16"/>
      <c r="D5" s="16"/>
      <c r="E5" s="16"/>
      <c r="F5" s="16"/>
    </row>
    <row r="8" spans="1:11" ht="15.75" x14ac:dyDescent="0.25">
      <c r="A8" s="3" t="s">
        <v>1</v>
      </c>
      <c r="B8" s="4"/>
      <c r="C8" s="4"/>
      <c r="D8" s="4"/>
      <c r="E8" s="4"/>
      <c r="F8" s="4"/>
      <c r="G8" s="4"/>
      <c r="H8" s="4"/>
      <c r="I8" s="4"/>
      <c r="J8" s="4"/>
      <c r="K8" s="4"/>
    </row>
    <row r="10" spans="1:11" x14ac:dyDescent="0.25">
      <c r="A10" s="2"/>
      <c r="B10" s="5" t="s">
        <v>2</v>
      </c>
      <c r="C10" s="5" t="s">
        <v>3</v>
      </c>
      <c r="D10" s="5" t="s">
        <v>4</v>
      </c>
      <c r="E10" s="5"/>
      <c r="F10" s="5"/>
      <c r="G10" s="5"/>
      <c r="H10" s="5"/>
      <c r="I10" s="5"/>
      <c r="J10" s="5"/>
    </row>
    <row r="11" spans="1:11" x14ac:dyDescent="0.25">
      <c r="A11" s="2" t="s">
        <v>5</v>
      </c>
      <c r="B11" s="7">
        <v>20238835.010000002</v>
      </c>
      <c r="C11" s="7">
        <v>20113056.32</v>
      </c>
      <c r="D11" s="7">
        <v>34902703.380000003</v>
      </c>
    </row>
    <row r="12" spans="1:11" x14ac:dyDescent="0.25">
      <c r="A12" s="2" t="s">
        <v>6</v>
      </c>
      <c r="B12" s="7">
        <v>12287116.869999999</v>
      </c>
      <c r="C12" s="7">
        <v>15021194.35</v>
      </c>
      <c r="D12" s="7">
        <v>22633354.010000002</v>
      </c>
    </row>
    <row r="13" spans="1:11" x14ac:dyDescent="0.25">
      <c r="A13" s="6" t="s">
        <v>7</v>
      </c>
      <c r="B13" s="7">
        <v>7951718.1400000025</v>
      </c>
      <c r="C13" s="7">
        <v>5091861.9700000007</v>
      </c>
      <c r="D13" s="7">
        <v>12269349.370000001</v>
      </c>
    </row>
    <row r="16" spans="1:11" ht="15.75" x14ac:dyDescent="0.25">
      <c r="A16" s="3" t="s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</row>
    <row r="18" spans="1:11" x14ac:dyDescent="0.25">
      <c r="A18" s="2" t="s">
        <v>9</v>
      </c>
      <c r="B18" s="5" t="s">
        <v>10</v>
      </c>
      <c r="C18" s="5" t="s">
        <v>11</v>
      </c>
      <c r="D18" s="5" t="s">
        <v>11</v>
      </c>
      <c r="E18" s="5" t="s">
        <v>12</v>
      </c>
      <c r="F18" s="5" t="s">
        <v>13</v>
      </c>
      <c r="G18" s="5"/>
      <c r="H18" s="5"/>
      <c r="I18" s="5"/>
      <c r="J18" s="5"/>
    </row>
    <row r="19" spans="1:11" x14ac:dyDescent="0.25">
      <c r="C19" s="5" t="s">
        <v>14</v>
      </c>
      <c r="D19" s="5" t="s">
        <v>15</v>
      </c>
    </row>
    <row r="20" spans="1:11" x14ac:dyDescent="0.25">
      <c r="A20" s="2" t="s">
        <v>5</v>
      </c>
      <c r="B20" s="7">
        <v>34866396.380000003</v>
      </c>
      <c r="C20" s="7">
        <v>14945000</v>
      </c>
      <c r="D20" s="7">
        <v>21713230.120000001</v>
      </c>
      <c r="E20" s="7">
        <v>233.29806878554703</v>
      </c>
      <c r="F20" s="7">
        <v>160.57673679737155</v>
      </c>
    </row>
    <row r="21" spans="1:11" x14ac:dyDescent="0.25">
      <c r="A21" s="2" t="s">
        <v>6</v>
      </c>
      <c r="B21" s="7">
        <v>21428769.649999999</v>
      </c>
      <c r="C21" s="7">
        <v>26223500</v>
      </c>
      <c r="D21" s="7">
        <v>35344536.270000003</v>
      </c>
      <c r="E21" s="7">
        <v>81.715902339504638</v>
      </c>
      <c r="F21" s="7">
        <v>60.628238226988614</v>
      </c>
    </row>
    <row r="22" spans="1:11" x14ac:dyDescent="0.25">
      <c r="A22" s="6" t="s">
        <v>7</v>
      </c>
      <c r="B22" s="7">
        <v>13437626.730000004</v>
      </c>
      <c r="C22" s="7">
        <v>-11278500</v>
      </c>
      <c r="D22" s="7">
        <v>-13631306.150000002</v>
      </c>
    </row>
    <row r="25" spans="1:11" ht="15.75" x14ac:dyDescent="0.25">
      <c r="A25" s="3" t="s">
        <v>16</v>
      </c>
      <c r="B25" s="4"/>
      <c r="C25" s="4"/>
      <c r="D25" s="4"/>
      <c r="E25" s="4"/>
      <c r="F25" s="4"/>
      <c r="G25" s="4"/>
      <c r="H25" s="4"/>
      <c r="I25" s="4"/>
      <c r="J25" s="4"/>
      <c r="K25" s="4"/>
    </row>
    <row r="27" spans="1:11" x14ac:dyDescent="0.25">
      <c r="A27" s="2" t="s">
        <v>9</v>
      </c>
      <c r="B27" s="5" t="s">
        <v>10</v>
      </c>
      <c r="C27" s="5" t="s">
        <v>11</v>
      </c>
      <c r="D27" s="5" t="s">
        <v>11</v>
      </c>
      <c r="E27" s="5" t="s">
        <v>12</v>
      </c>
      <c r="F27" s="5" t="s">
        <v>13</v>
      </c>
      <c r="G27" s="5"/>
      <c r="H27" s="5"/>
      <c r="I27" s="5"/>
      <c r="J27" s="5"/>
    </row>
    <row r="28" spans="1:11" x14ac:dyDescent="0.25">
      <c r="C28" s="5" t="s">
        <v>14</v>
      </c>
      <c r="D28" s="5" t="s">
        <v>15</v>
      </c>
    </row>
    <row r="29" spans="1:11" x14ac:dyDescent="0.25">
      <c r="A29" s="2" t="s">
        <v>5</v>
      </c>
      <c r="B29" s="7">
        <v>36307</v>
      </c>
      <c r="C29" s="7">
        <v>50000</v>
      </c>
      <c r="D29" s="7">
        <v>50000</v>
      </c>
      <c r="E29" s="7">
        <v>72.614000000000004</v>
      </c>
      <c r="F29" s="7">
        <v>72.614000000000004</v>
      </c>
    </row>
    <row r="30" spans="1:11" x14ac:dyDescent="0.25">
      <c r="A30" s="2" t="s">
        <v>6</v>
      </c>
      <c r="B30" s="7">
        <v>1204584.3600000001</v>
      </c>
      <c r="C30" s="7">
        <v>922500</v>
      </c>
      <c r="D30" s="7">
        <v>1814800</v>
      </c>
      <c r="E30" s="7">
        <v>130.57825040650408</v>
      </c>
      <c r="F30" s="7">
        <v>66.37559841304828</v>
      </c>
    </row>
    <row r="31" spans="1:11" x14ac:dyDescent="0.25">
      <c r="A31" s="6" t="s">
        <v>7</v>
      </c>
      <c r="B31" s="7">
        <v>-1168277.3600000001</v>
      </c>
      <c r="C31" s="7">
        <v>-872500</v>
      </c>
      <c r="D31" s="7">
        <v>-1764800</v>
      </c>
    </row>
  </sheetData>
  <mergeCells count="4">
    <mergeCell ref="A8:K8"/>
    <mergeCell ref="A16:K16"/>
    <mergeCell ref="A25:K25"/>
    <mergeCell ref="A5:F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0"/>
  <sheetViews>
    <sheetView workbookViewId="0">
      <selection activeCell="A41" sqref="A41"/>
    </sheetView>
  </sheetViews>
  <sheetFormatPr defaultRowHeight="15" x14ac:dyDescent="0.25"/>
  <cols>
    <col min="1" max="1" width="20.7109375" bestFit="1" customWidth="1"/>
    <col min="2" max="2" width="13.28515625" customWidth="1"/>
    <col min="3" max="3" width="13.85546875" customWidth="1"/>
    <col min="4" max="4" width="13.28515625" customWidth="1"/>
    <col min="5" max="5" width="9.140625" customWidth="1"/>
    <col min="6" max="6" width="7.5703125" customWidth="1"/>
  </cols>
  <sheetData>
    <row r="3" spans="1:11" ht="15.75" x14ac:dyDescent="0.25">
      <c r="A3" s="3" t="s">
        <v>17</v>
      </c>
      <c r="B3" s="4"/>
      <c r="C3" s="4"/>
      <c r="D3" s="4"/>
      <c r="E3" s="4"/>
      <c r="F3" s="4"/>
      <c r="G3" s="4"/>
      <c r="H3" s="4"/>
      <c r="I3" s="4"/>
      <c r="J3" s="4"/>
      <c r="K3" s="4"/>
    </row>
    <row r="5" spans="1:11" x14ac:dyDescent="0.25">
      <c r="A5" s="2" t="s">
        <v>9</v>
      </c>
      <c r="B5" s="5" t="s">
        <v>10</v>
      </c>
      <c r="C5" s="5" t="s">
        <v>11</v>
      </c>
      <c r="D5" s="5" t="s">
        <v>11</v>
      </c>
      <c r="E5" s="5" t="s">
        <v>12</v>
      </c>
      <c r="F5" s="5" t="s">
        <v>13</v>
      </c>
      <c r="G5" s="5"/>
      <c r="H5" s="5"/>
      <c r="I5" s="5"/>
      <c r="J5" s="5"/>
    </row>
    <row r="6" spans="1:11" x14ac:dyDescent="0.25">
      <c r="C6" s="5" t="s">
        <v>14</v>
      </c>
      <c r="D6" s="5" t="s">
        <v>15</v>
      </c>
    </row>
    <row r="7" spans="1:11" x14ac:dyDescent="0.25">
      <c r="A7" s="6" t="s">
        <v>18</v>
      </c>
      <c r="B7" s="7">
        <v>15596401.93</v>
      </c>
      <c r="C7" s="7">
        <v>12494000</v>
      </c>
      <c r="D7" s="7">
        <v>12494000</v>
      </c>
      <c r="E7" s="7">
        <v>124.83113438450455</v>
      </c>
      <c r="F7" s="7">
        <v>124.83113438450455</v>
      </c>
    </row>
    <row r="8" spans="1:11" x14ac:dyDescent="0.25">
      <c r="A8" s="6" t="s">
        <v>19</v>
      </c>
      <c r="B8" s="7">
        <v>12325964.33</v>
      </c>
      <c r="C8" s="7">
        <v>2251000</v>
      </c>
      <c r="D8" s="7">
        <v>2275200</v>
      </c>
      <c r="E8" s="7">
        <v>547.57726921368283</v>
      </c>
      <c r="F8" s="7">
        <v>541.75300325246133</v>
      </c>
    </row>
    <row r="9" spans="1:11" x14ac:dyDescent="0.25">
      <c r="A9" s="6" t="s">
        <v>20</v>
      </c>
      <c r="B9" s="7">
        <v>36307</v>
      </c>
      <c r="C9" s="7">
        <v>50000</v>
      </c>
      <c r="D9" s="7">
        <v>50000</v>
      </c>
      <c r="E9" s="7">
        <v>72.614000000000004</v>
      </c>
      <c r="F9" s="7">
        <v>72.614000000000004</v>
      </c>
    </row>
    <row r="10" spans="1:11" x14ac:dyDescent="0.25">
      <c r="A10" s="6" t="s">
        <v>21</v>
      </c>
      <c r="B10" s="7">
        <v>6944030.1199999992</v>
      </c>
      <c r="C10" s="7">
        <v>200000</v>
      </c>
      <c r="D10" s="7">
        <v>6944030.1200000001</v>
      </c>
      <c r="E10" s="7">
        <v>3472.0150599999997</v>
      </c>
      <c r="F10" s="7">
        <v>99.999999999999986</v>
      </c>
    </row>
    <row r="11" spans="1:11" x14ac:dyDescent="0.25">
      <c r="A11" s="2" t="s">
        <v>22</v>
      </c>
      <c r="B11" s="8">
        <v>34902703.379999995</v>
      </c>
      <c r="C11" s="8">
        <v>14995000</v>
      </c>
      <c r="D11" s="8">
        <v>21763230.120000001</v>
      </c>
      <c r="E11" s="8">
        <v>232.7622766255418</v>
      </c>
      <c r="F11" s="8">
        <v>160.37464653707386</v>
      </c>
    </row>
    <row r="14" spans="1:11" ht="15.75" x14ac:dyDescent="0.25">
      <c r="A14" s="3" t="s">
        <v>23</v>
      </c>
      <c r="B14" s="4"/>
      <c r="C14" s="4"/>
      <c r="D14" s="4"/>
      <c r="E14" s="4"/>
      <c r="F14" s="4"/>
      <c r="G14" s="4"/>
      <c r="H14" s="4"/>
      <c r="I14" s="4"/>
      <c r="J14" s="4"/>
      <c r="K14" s="4"/>
    </row>
    <row r="16" spans="1:11" x14ac:dyDescent="0.25">
      <c r="A16" s="2" t="s">
        <v>24</v>
      </c>
      <c r="B16" s="5" t="s">
        <v>10</v>
      </c>
      <c r="C16" s="5" t="s">
        <v>11</v>
      </c>
      <c r="D16" s="5" t="s">
        <v>11</v>
      </c>
      <c r="E16" s="5" t="s">
        <v>12</v>
      </c>
      <c r="F16" s="5" t="s">
        <v>13</v>
      </c>
      <c r="G16" s="5"/>
      <c r="H16" s="5"/>
      <c r="I16" s="5"/>
      <c r="J16" s="5"/>
    </row>
    <row r="17" spans="1:11" x14ac:dyDescent="0.25">
      <c r="C17" s="5" t="s">
        <v>14</v>
      </c>
      <c r="D17" s="5" t="s">
        <v>15</v>
      </c>
    </row>
    <row r="18" spans="1:11" x14ac:dyDescent="0.25">
      <c r="A18" s="6" t="s">
        <v>25</v>
      </c>
      <c r="B18" s="7">
        <v>13605226.039999999</v>
      </c>
      <c r="C18" s="7">
        <v>10955000</v>
      </c>
      <c r="D18" s="7">
        <v>10955000</v>
      </c>
      <c r="E18" s="7">
        <v>124.19193099041533</v>
      </c>
      <c r="F18" s="7">
        <v>124.19193099041533</v>
      </c>
    </row>
    <row r="19" spans="1:11" x14ac:dyDescent="0.25">
      <c r="A19" s="6" t="s">
        <v>26</v>
      </c>
      <c r="B19" s="7">
        <v>410294.7</v>
      </c>
      <c r="C19" s="7">
        <v>387000</v>
      </c>
      <c r="D19" s="7">
        <v>387000</v>
      </c>
      <c r="E19" s="7">
        <v>106.01930232558139</v>
      </c>
      <c r="F19" s="7">
        <v>106.01930232558139</v>
      </c>
    </row>
    <row r="20" spans="1:11" x14ac:dyDescent="0.25">
      <c r="A20" s="6" t="s">
        <v>27</v>
      </c>
      <c r="B20" s="7">
        <v>2510</v>
      </c>
      <c r="C20" s="7">
        <v>2000</v>
      </c>
      <c r="D20" s="7">
        <v>2000</v>
      </c>
      <c r="E20" s="7">
        <v>125.5</v>
      </c>
      <c r="F20" s="7">
        <v>125.5</v>
      </c>
    </row>
    <row r="21" spans="1:11" x14ac:dyDescent="0.25">
      <c r="A21" s="6" t="s">
        <v>28</v>
      </c>
      <c r="B21" s="7">
        <v>1470337.31</v>
      </c>
      <c r="C21" s="7">
        <v>1100000</v>
      </c>
      <c r="D21" s="7">
        <v>1100000</v>
      </c>
      <c r="E21" s="7">
        <v>133.66702818181818</v>
      </c>
      <c r="F21" s="7">
        <v>133.66702818181818</v>
      </c>
    </row>
    <row r="22" spans="1:11" x14ac:dyDescent="0.25">
      <c r="A22" s="6" t="s">
        <v>29</v>
      </c>
      <c r="B22" s="7">
        <v>108033.88000000082</v>
      </c>
      <c r="C22" s="7">
        <v>50000</v>
      </c>
      <c r="D22" s="7">
        <v>50000</v>
      </c>
      <c r="E22" s="7">
        <v>216.06776000000164</v>
      </c>
    </row>
    <row r="25" spans="1:11" ht="15.75" x14ac:dyDescent="0.25">
      <c r="A25" s="3" t="s">
        <v>30</v>
      </c>
      <c r="B25" s="4"/>
      <c r="C25" s="4"/>
      <c r="D25" s="4"/>
      <c r="E25" s="4"/>
      <c r="F25" s="4"/>
      <c r="G25" s="4"/>
      <c r="H25" s="4"/>
      <c r="I25" s="4"/>
      <c r="J25" s="4"/>
      <c r="K25" s="4"/>
    </row>
    <row r="27" spans="1:11" x14ac:dyDescent="0.25">
      <c r="A27" s="2" t="s">
        <v>31</v>
      </c>
      <c r="B27" s="5" t="s">
        <v>2</v>
      </c>
      <c r="C27" s="5" t="s">
        <v>3</v>
      </c>
      <c r="D27" s="5" t="s">
        <v>4</v>
      </c>
      <c r="E27" s="5"/>
      <c r="F27" s="5"/>
      <c r="G27" s="5"/>
      <c r="H27" s="5"/>
      <c r="I27" s="5"/>
      <c r="J27" s="5"/>
    </row>
    <row r="28" spans="1:11" x14ac:dyDescent="0.25">
      <c r="A28" s="6" t="s">
        <v>32</v>
      </c>
      <c r="B28" s="7">
        <v>1022933.11</v>
      </c>
      <c r="C28" s="7">
        <v>960000.34</v>
      </c>
      <c r="D28" s="7">
        <v>1067394.8899999999</v>
      </c>
    </row>
    <row r="29" spans="1:11" x14ac:dyDescent="0.25">
      <c r="A29" s="6" t="s">
        <v>33</v>
      </c>
      <c r="B29" s="7">
        <v>947691.17</v>
      </c>
      <c r="C29" s="7">
        <v>1033392.28</v>
      </c>
      <c r="D29" s="7">
        <v>992031.76</v>
      </c>
    </row>
    <row r="30" spans="1:11" x14ac:dyDescent="0.25">
      <c r="A30" s="6" t="s">
        <v>34</v>
      </c>
      <c r="B30" s="7">
        <v>1272405.8700000001</v>
      </c>
      <c r="C30" s="7">
        <v>1584518.53</v>
      </c>
      <c r="D30" s="7">
        <v>1164209.5</v>
      </c>
    </row>
    <row r="31" spans="1:11" x14ac:dyDescent="0.25">
      <c r="A31" s="6" t="s">
        <v>35</v>
      </c>
      <c r="B31" s="7">
        <v>763149.34</v>
      </c>
      <c r="C31" s="7">
        <v>683913.92</v>
      </c>
      <c r="D31" s="7">
        <v>642037.39</v>
      </c>
    </row>
    <row r="32" spans="1:11" x14ac:dyDescent="0.25">
      <c r="A32" s="6" t="s">
        <v>36</v>
      </c>
      <c r="B32" s="7">
        <v>914476.66</v>
      </c>
      <c r="C32" s="7">
        <v>595032.35</v>
      </c>
      <c r="D32" s="7">
        <v>866250.78</v>
      </c>
    </row>
    <row r="33" spans="1:4" x14ac:dyDescent="0.25">
      <c r="A33" s="6" t="s">
        <v>37</v>
      </c>
      <c r="B33" s="7">
        <v>1155365.6399999999</v>
      </c>
      <c r="C33" s="7">
        <v>762541.85</v>
      </c>
      <c r="D33" s="7">
        <v>1323285.0900000001</v>
      </c>
    </row>
    <row r="34" spans="1:4" x14ac:dyDescent="0.25">
      <c r="A34" s="6" t="s">
        <v>38</v>
      </c>
      <c r="B34" s="7">
        <v>1414993.36</v>
      </c>
      <c r="C34" s="7">
        <v>1175502.28</v>
      </c>
      <c r="D34" s="7">
        <v>1565817.31</v>
      </c>
    </row>
    <row r="35" spans="1:4" x14ac:dyDescent="0.25">
      <c r="A35" s="6" t="s">
        <v>39</v>
      </c>
      <c r="B35" s="7">
        <v>942008.06</v>
      </c>
      <c r="C35" s="7">
        <v>981640.6</v>
      </c>
      <c r="D35" s="7">
        <v>1007870.49</v>
      </c>
    </row>
    <row r="36" spans="1:4" x14ac:dyDescent="0.25">
      <c r="A36" s="6" t="s">
        <v>40</v>
      </c>
      <c r="B36" s="7">
        <v>1123170.44</v>
      </c>
      <c r="C36" s="7">
        <v>1198764.24</v>
      </c>
      <c r="D36" s="7">
        <v>1295238.19</v>
      </c>
    </row>
    <row r="37" spans="1:4" x14ac:dyDescent="0.25">
      <c r="A37" s="6" t="s">
        <v>41</v>
      </c>
      <c r="B37" s="7">
        <v>1024477.67</v>
      </c>
      <c r="C37" s="7">
        <v>908083.72</v>
      </c>
      <c r="D37" s="7">
        <v>958144.81</v>
      </c>
    </row>
    <row r="38" spans="1:4" x14ac:dyDescent="0.25">
      <c r="A38" s="6" t="s">
        <v>42</v>
      </c>
      <c r="B38" s="7">
        <v>1023710.59</v>
      </c>
      <c r="C38" s="7">
        <v>1044285.99</v>
      </c>
      <c r="D38" s="7">
        <v>1088791.6200000001</v>
      </c>
    </row>
    <row r="39" spans="1:4" x14ac:dyDescent="0.25">
      <c r="A39" s="6" t="s">
        <v>43</v>
      </c>
      <c r="B39" s="7">
        <v>1421039.55</v>
      </c>
      <c r="C39" s="7">
        <v>1404699.86</v>
      </c>
      <c r="D39" s="7">
        <v>1634154.21</v>
      </c>
    </row>
    <row r="40" spans="1:4" x14ac:dyDescent="0.25">
      <c r="A40" s="2" t="s">
        <v>44</v>
      </c>
      <c r="B40" s="8">
        <v>13025421.460000001</v>
      </c>
      <c r="C40" s="8">
        <v>12332375.959999999</v>
      </c>
      <c r="D40" s="8">
        <v>13605226.040000003</v>
      </c>
    </row>
  </sheetData>
  <mergeCells count="3">
    <mergeCell ref="A3:K3"/>
    <mergeCell ref="A14:K14"/>
    <mergeCell ref="A25:K2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topLeftCell="A67" workbookViewId="0">
      <selection activeCell="B88" sqref="B88"/>
    </sheetView>
  </sheetViews>
  <sheetFormatPr defaultRowHeight="15" x14ac:dyDescent="0.25"/>
  <cols>
    <col min="1" max="1" width="41.7109375" customWidth="1"/>
    <col min="2" max="3" width="13.5703125" customWidth="1"/>
    <col min="4" max="4" width="12.7109375" customWidth="1"/>
    <col min="5" max="5" width="12.42578125" customWidth="1"/>
    <col min="6" max="6" width="6" customWidth="1"/>
  </cols>
  <sheetData>
    <row r="1" spans="1:11" ht="15.75" x14ac:dyDescent="0.25">
      <c r="A1" s="3" t="s">
        <v>45</v>
      </c>
      <c r="B1" s="4"/>
      <c r="C1" s="4"/>
      <c r="D1" s="4"/>
      <c r="E1" s="4"/>
      <c r="F1" s="4"/>
      <c r="G1" s="4"/>
      <c r="H1" s="4"/>
      <c r="I1" s="4"/>
      <c r="J1" s="4"/>
      <c r="K1" s="4"/>
    </row>
    <row r="3" spans="1:11" x14ac:dyDescent="0.25">
      <c r="A3" s="2" t="s">
        <v>9</v>
      </c>
      <c r="B3" s="5" t="s">
        <v>10</v>
      </c>
      <c r="C3" s="5" t="s">
        <v>11</v>
      </c>
      <c r="D3" s="5" t="s">
        <v>11</v>
      </c>
      <c r="E3" s="5" t="s">
        <v>12</v>
      </c>
      <c r="F3" s="5" t="s">
        <v>13</v>
      </c>
      <c r="G3" s="5"/>
      <c r="H3" s="5"/>
      <c r="I3" s="5"/>
      <c r="J3" s="5"/>
    </row>
    <row r="4" spans="1:11" x14ac:dyDescent="0.25">
      <c r="C4" s="5" t="s">
        <v>14</v>
      </c>
      <c r="D4" s="5" t="s">
        <v>15</v>
      </c>
    </row>
    <row r="5" spans="1:11" x14ac:dyDescent="0.25">
      <c r="A5" s="6" t="s">
        <v>46</v>
      </c>
      <c r="B5" s="7">
        <v>21428769.649999999</v>
      </c>
      <c r="C5" s="7">
        <v>26223500</v>
      </c>
      <c r="D5" s="7">
        <v>35344536.270000003</v>
      </c>
      <c r="E5" s="7">
        <v>81.715902339504638</v>
      </c>
      <c r="F5" s="7">
        <v>60.628238226988614</v>
      </c>
    </row>
    <row r="6" spans="1:11" x14ac:dyDescent="0.25">
      <c r="A6" s="6" t="s">
        <v>47</v>
      </c>
      <c r="B6" s="7">
        <v>1204584.3600000001</v>
      </c>
      <c r="C6" s="7">
        <v>922500</v>
      </c>
      <c r="D6" s="7">
        <v>1814800</v>
      </c>
      <c r="E6" s="7">
        <v>130.57825040650408</v>
      </c>
      <c r="F6" s="7">
        <v>66.37559841304828</v>
      </c>
    </row>
    <row r="7" spans="1:11" x14ac:dyDescent="0.25">
      <c r="A7" s="2" t="s">
        <v>48</v>
      </c>
      <c r="B7" s="8">
        <v>22633354.009999998</v>
      </c>
      <c r="C7" s="8">
        <v>27146000</v>
      </c>
      <c r="D7" s="8">
        <v>37159336.270000003</v>
      </c>
      <c r="E7" s="8">
        <v>83.376386981507395</v>
      </c>
      <c r="F7" s="8">
        <v>60.908929711623173</v>
      </c>
    </row>
    <row r="10" spans="1:11" ht="15.75" x14ac:dyDescent="0.25">
      <c r="A10" s="3" t="s">
        <v>49</v>
      </c>
      <c r="B10" s="4"/>
      <c r="C10" s="4"/>
      <c r="D10" s="4"/>
      <c r="E10" s="4"/>
      <c r="F10" s="4"/>
      <c r="G10" s="4"/>
      <c r="H10" s="4"/>
      <c r="I10" s="4"/>
      <c r="J10" s="4"/>
      <c r="K10" s="4"/>
    </row>
    <row r="12" spans="1:11" x14ac:dyDescent="0.25">
      <c r="A12" s="2" t="s">
        <v>50</v>
      </c>
      <c r="B12" s="5" t="s">
        <v>51</v>
      </c>
      <c r="C12" s="5" t="s">
        <v>52</v>
      </c>
      <c r="D12" s="5" t="s">
        <v>53</v>
      </c>
      <c r="E12" s="5" t="s">
        <v>52</v>
      </c>
      <c r="F12" s="5"/>
      <c r="G12" s="5"/>
      <c r="H12" s="5"/>
      <c r="I12" s="5"/>
      <c r="J12" s="5"/>
    </row>
    <row r="13" spans="1:11" x14ac:dyDescent="0.25">
      <c r="A13" s="2" t="s">
        <v>54</v>
      </c>
    </row>
    <row r="14" spans="1:11" x14ac:dyDescent="0.25">
      <c r="A14" s="6" t="s">
        <v>55</v>
      </c>
      <c r="B14" s="7">
        <v>2265285</v>
      </c>
      <c r="C14" s="7">
        <v>15.080591777310969</v>
      </c>
      <c r="D14" s="7">
        <v>2526064.2400000002</v>
      </c>
      <c r="E14" s="7">
        <v>11.160803824673621</v>
      </c>
    </row>
    <row r="15" spans="1:11" x14ac:dyDescent="0.25">
      <c r="A15" s="6" t="s">
        <v>56</v>
      </c>
      <c r="B15" s="7">
        <v>221708</v>
      </c>
      <c r="C15" s="7">
        <v>1.4759678547132307</v>
      </c>
      <c r="D15" s="7">
        <v>271214</v>
      </c>
      <c r="E15" s="7">
        <v>1.1982934561098222</v>
      </c>
    </row>
    <row r="16" spans="1:11" x14ac:dyDescent="0.25">
      <c r="A16" s="6" t="s">
        <v>57</v>
      </c>
      <c r="B16" s="7">
        <v>764995</v>
      </c>
      <c r="C16" s="7">
        <v>5.0927708022098788</v>
      </c>
      <c r="D16" s="7">
        <v>772952</v>
      </c>
      <c r="E16" s="7">
        <v>3.4151014456738933</v>
      </c>
    </row>
    <row r="17" spans="1:5" x14ac:dyDescent="0.25">
      <c r="A17" s="2" t="s">
        <v>58</v>
      </c>
      <c r="B17" s="8">
        <v>3251988</v>
      </c>
      <c r="C17" s="8">
        <v>21.649330434234081</v>
      </c>
      <c r="D17" s="8">
        <v>3570230.24</v>
      </c>
      <c r="E17" s="8">
        <v>15.774198726457337</v>
      </c>
    </row>
    <row r="18" spans="1:5" x14ac:dyDescent="0.25">
      <c r="A18" s="6" t="s">
        <v>59</v>
      </c>
      <c r="B18" s="7">
        <v>597674.89</v>
      </c>
      <c r="C18" s="7">
        <v>3.9788772854802987</v>
      </c>
      <c r="D18" s="7">
        <v>551720.55000000005</v>
      </c>
      <c r="E18" s="7">
        <v>2.4376437966561904</v>
      </c>
    </row>
    <row r="19" spans="1:5" x14ac:dyDescent="0.25">
      <c r="A19" s="6" t="s">
        <v>60</v>
      </c>
      <c r="B19" s="7">
        <v>772679.55</v>
      </c>
      <c r="C19" s="7">
        <v>5.1439288514365042</v>
      </c>
      <c r="D19" s="7">
        <v>892731.99</v>
      </c>
      <c r="E19" s="7">
        <v>3.9443203583771456</v>
      </c>
    </row>
    <row r="20" spans="1:5" x14ac:dyDescent="0.25">
      <c r="A20" s="6" t="s">
        <v>61</v>
      </c>
      <c r="B20" s="7">
        <v>4285621.67</v>
      </c>
      <c r="C20" s="7">
        <v>28.530498774886034</v>
      </c>
      <c r="D20" s="7">
        <v>5120642.84</v>
      </c>
      <c r="E20" s="7">
        <v>22.62432177633756</v>
      </c>
    </row>
    <row r="21" spans="1:5" x14ac:dyDescent="0.25">
      <c r="A21" s="6" t="s">
        <v>62</v>
      </c>
      <c r="B21" s="7">
        <v>3595054.55</v>
      </c>
      <c r="C21" s="7">
        <v>23.933213739425454</v>
      </c>
      <c r="D21" s="7">
        <v>10313383.029999999</v>
      </c>
      <c r="E21" s="7">
        <v>45.567188254305044</v>
      </c>
    </row>
    <row r="22" spans="1:5" x14ac:dyDescent="0.25">
      <c r="A22" s="6" t="s">
        <v>63</v>
      </c>
      <c r="B22" s="7">
        <v>292922</v>
      </c>
      <c r="C22" s="7">
        <v>1.9500579859017668</v>
      </c>
      <c r="D22" s="7">
        <v>636295</v>
      </c>
      <c r="E22" s="7">
        <v>2.8113155465993618</v>
      </c>
    </row>
    <row r="23" spans="1:5" x14ac:dyDescent="0.25">
      <c r="A23" s="6" t="s">
        <v>64</v>
      </c>
      <c r="B23" s="7">
        <v>429780</v>
      </c>
      <c r="C23" s="7">
        <v>2.8611573087062814</v>
      </c>
      <c r="D23" s="7">
        <v>180690</v>
      </c>
      <c r="E23" s="7">
        <v>0.79833505860495313</v>
      </c>
    </row>
    <row r="24" spans="1:5" x14ac:dyDescent="0.25">
      <c r="A24" s="6" t="s">
        <v>65</v>
      </c>
      <c r="B24" s="7">
        <v>56558</v>
      </c>
      <c r="C24" s="7">
        <v>0.37652132501700841</v>
      </c>
      <c r="D24" s="7">
        <v>100608</v>
      </c>
      <c r="E24" s="7">
        <v>0.44451211232568005</v>
      </c>
    </row>
    <row r="25" spans="1:5" x14ac:dyDescent="0.25">
      <c r="A25" s="2" t="s">
        <v>66</v>
      </c>
      <c r="B25" s="8">
        <v>10030290.66</v>
      </c>
      <c r="C25" s="8">
        <v>66.774255270853345</v>
      </c>
      <c r="D25" s="8">
        <v>17796071.41</v>
      </c>
      <c r="E25" s="8">
        <v>78.627636903205939</v>
      </c>
    </row>
    <row r="26" spans="1:5" x14ac:dyDescent="0.25">
      <c r="A26" s="6" t="s">
        <v>67</v>
      </c>
      <c r="B26" s="7">
        <v>2000</v>
      </c>
      <c r="C26" s="7">
        <v>1.3314520492839507E-2</v>
      </c>
    </row>
    <row r="27" spans="1:5" x14ac:dyDescent="0.25">
      <c r="A27" s="6" t="s">
        <v>68</v>
      </c>
      <c r="B27" s="7">
        <v>5000</v>
      </c>
      <c r="C27" s="7">
        <v>3.3286301232098768E-2</v>
      </c>
      <c r="D27" s="7">
        <v>3000</v>
      </c>
      <c r="E27" s="7">
        <v>1.3254774341772425E-2</v>
      </c>
    </row>
    <row r="28" spans="1:5" x14ac:dyDescent="0.25">
      <c r="A28" s="6" t="s">
        <v>69</v>
      </c>
      <c r="B28" s="7">
        <v>129268</v>
      </c>
      <c r="C28" s="7">
        <v>0.86057071753418868</v>
      </c>
      <c r="D28" s="7">
        <v>59468</v>
      </c>
      <c r="E28" s="7">
        <v>0.26274497351884085</v>
      </c>
    </row>
    <row r="29" spans="1:5" x14ac:dyDescent="0.25">
      <c r="A29" s="6" t="s">
        <v>70</v>
      </c>
    </row>
    <row r="30" spans="1:5" x14ac:dyDescent="0.25">
      <c r="A30" s="6" t="s">
        <v>71</v>
      </c>
    </row>
    <row r="31" spans="1:5" x14ac:dyDescent="0.25">
      <c r="A31" s="2" t="s">
        <v>72</v>
      </c>
      <c r="B31" s="8">
        <v>136268</v>
      </c>
      <c r="C31" s="8">
        <v>0.90717153925912686</v>
      </c>
      <c r="D31" s="8">
        <v>62468</v>
      </c>
      <c r="E31" s="8">
        <v>0.27599974786061326</v>
      </c>
    </row>
    <row r="32" spans="1:5" x14ac:dyDescent="0.25">
      <c r="A32" s="6" t="s">
        <v>73</v>
      </c>
    </row>
    <row r="33" spans="1:5" x14ac:dyDescent="0.25">
      <c r="A33" s="2" t="s">
        <v>44</v>
      </c>
      <c r="B33" s="8">
        <v>13418546.66</v>
      </c>
      <c r="C33" s="8">
        <v>89.330757244346557</v>
      </c>
      <c r="D33" s="8">
        <v>21428769.649999999</v>
      </c>
      <c r="E33" s="8">
        <v>94.677835377523877</v>
      </c>
    </row>
    <row r="34" spans="1:5" x14ac:dyDescent="0.25">
      <c r="A34" s="2" t="s">
        <v>74</v>
      </c>
    </row>
    <row r="35" spans="1:5" x14ac:dyDescent="0.25">
      <c r="A35" s="6" t="s">
        <v>75</v>
      </c>
    </row>
    <row r="36" spans="1:5" x14ac:dyDescent="0.25">
      <c r="A36" s="6" t="s">
        <v>76</v>
      </c>
      <c r="B36" s="7">
        <v>1464574.49</v>
      </c>
      <c r="C36" s="7">
        <v>9.7500535301974836</v>
      </c>
      <c r="D36" s="7">
        <v>578376.36</v>
      </c>
      <c r="E36" s="7">
        <v>2.5554160454719104</v>
      </c>
    </row>
    <row r="37" spans="1:5" x14ac:dyDescent="0.25">
      <c r="A37" s="6" t="s">
        <v>77</v>
      </c>
      <c r="B37" s="7">
        <v>28084.2</v>
      </c>
      <c r="C37" s="7">
        <v>0.18696382821250163</v>
      </c>
    </row>
    <row r="38" spans="1:5" x14ac:dyDescent="0.25">
      <c r="A38" s="6" t="s">
        <v>78</v>
      </c>
      <c r="D38" s="7">
        <v>426208</v>
      </c>
      <c r="E38" s="7">
        <v>1.8830969542193805</v>
      </c>
    </row>
    <row r="39" spans="1:5" x14ac:dyDescent="0.25">
      <c r="A39" s="6" t="s">
        <v>79</v>
      </c>
      <c r="B39" s="7">
        <v>109989</v>
      </c>
      <c r="C39" s="7">
        <v>0.73222539724346225</v>
      </c>
    </row>
    <row r="40" spans="1:5" x14ac:dyDescent="0.25">
      <c r="A40" s="2" t="s">
        <v>80</v>
      </c>
      <c r="B40" s="8">
        <v>1602647.69</v>
      </c>
      <c r="C40" s="8">
        <v>10.669242755653448</v>
      </c>
      <c r="D40" s="8">
        <v>1004584.36</v>
      </c>
      <c r="E40" s="8">
        <v>4.4385129996912909</v>
      </c>
    </row>
    <row r="41" spans="1:5" x14ac:dyDescent="0.25">
      <c r="A41" s="6" t="s">
        <v>81</v>
      </c>
    </row>
    <row r="42" spans="1:5" x14ac:dyDescent="0.25">
      <c r="A42" s="6" t="s">
        <v>82</v>
      </c>
    </row>
    <row r="43" spans="1:5" x14ac:dyDescent="0.25">
      <c r="A43" s="2" t="s">
        <v>83</v>
      </c>
    </row>
    <row r="44" spans="1:5" x14ac:dyDescent="0.25">
      <c r="A44" s="6" t="s">
        <v>73</v>
      </c>
      <c r="D44" s="7">
        <v>200000</v>
      </c>
      <c r="E44" s="7">
        <v>0.88365162278482834</v>
      </c>
    </row>
    <row r="45" spans="1:5" x14ac:dyDescent="0.25">
      <c r="A45" s="2" t="s">
        <v>44</v>
      </c>
      <c r="B45" s="8">
        <v>1602647.69</v>
      </c>
      <c r="C45" s="8">
        <v>10.669242755653448</v>
      </c>
      <c r="D45" s="8">
        <v>1204584.3599999999</v>
      </c>
      <c r="E45" s="8">
        <v>5.3221646224761185</v>
      </c>
    </row>
    <row r="46" spans="1:5" x14ac:dyDescent="0.25">
      <c r="A46" s="2" t="s">
        <v>84</v>
      </c>
      <c r="B46" s="8">
        <v>15021194.35</v>
      </c>
      <c r="C46" s="8">
        <v>100</v>
      </c>
      <c r="D46" s="8">
        <v>22633354.009999998</v>
      </c>
      <c r="E46" s="8">
        <v>100</v>
      </c>
    </row>
    <row r="47" spans="1:5" x14ac:dyDescent="0.25">
      <c r="A47" s="2"/>
      <c r="B47" s="8"/>
      <c r="C47" s="8"/>
      <c r="D47" s="8"/>
      <c r="E47" s="8"/>
    </row>
    <row r="48" spans="1:5" x14ac:dyDescent="0.25">
      <c r="A48" s="2"/>
      <c r="B48" s="8"/>
      <c r="C48" s="8"/>
      <c r="D48" s="8"/>
      <c r="E48" s="8"/>
    </row>
    <row r="51" spans="1:11" ht="15.75" x14ac:dyDescent="0.25">
      <c r="A51" s="3" t="s">
        <v>85</v>
      </c>
      <c r="B51" s="4"/>
      <c r="C51" s="4"/>
      <c r="D51" s="4"/>
      <c r="E51" s="4"/>
      <c r="F51" s="4"/>
      <c r="G51" s="4"/>
      <c r="H51" s="4"/>
      <c r="I51" s="4"/>
      <c r="J51" s="4"/>
      <c r="K51" s="4"/>
    </row>
    <row r="53" spans="1:11" x14ac:dyDescent="0.25">
      <c r="A53" s="2" t="s">
        <v>86</v>
      </c>
      <c r="B53" s="5" t="s">
        <v>87</v>
      </c>
      <c r="C53" s="5" t="s">
        <v>88</v>
      </c>
      <c r="D53" s="5" t="s">
        <v>87</v>
      </c>
      <c r="E53" s="5" t="s">
        <v>88</v>
      </c>
      <c r="F53" s="5"/>
      <c r="G53" s="5"/>
      <c r="H53" s="5"/>
      <c r="I53" s="5"/>
      <c r="J53" s="5"/>
    </row>
    <row r="54" spans="1:11" x14ac:dyDescent="0.25">
      <c r="A54" s="5" t="s">
        <v>89</v>
      </c>
      <c r="B54" s="5" t="s">
        <v>90</v>
      </c>
      <c r="C54" s="5" t="s">
        <v>90</v>
      </c>
      <c r="D54" s="5" t="s">
        <v>10</v>
      </c>
      <c r="E54" s="5" t="s">
        <v>10</v>
      </c>
    </row>
    <row r="55" spans="1:11" x14ac:dyDescent="0.25">
      <c r="A55" s="6" t="s">
        <v>91</v>
      </c>
      <c r="B55" s="7">
        <v>12694000</v>
      </c>
      <c r="D55" s="7">
        <v>22540432.050000001</v>
      </c>
    </row>
    <row r="56" spans="1:11" x14ac:dyDescent="0.25">
      <c r="A56" s="6" t="s">
        <v>92</v>
      </c>
      <c r="B56" s="7">
        <v>1000000</v>
      </c>
      <c r="C56" s="7">
        <v>2000000</v>
      </c>
      <c r="D56" s="7">
        <v>10845856</v>
      </c>
      <c r="E56" s="7">
        <v>3235582.2199999997</v>
      </c>
    </row>
    <row r="57" spans="1:11" x14ac:dyDescent="0.25">
      <c r="A57" s="6" t="s">
        <v>93</v>
      </c>
    </row>
    <row r="58" spans="1:11" x14ac:dyDescent="0.25">
      <c r="A58" s="6" t="s">
        <v>94</v>
      </c>
      <c r="B58" s="7">
        <v>1000</v>
      </c>
      <c r="C58" s="7">
        <v>1000</v>
      </c>
    </row>
    <row r="59" spans="1:11" x14ac:dyDescent="0.25">
      <c r="A59" s="6" t="s">
        <v>95</v>
      </c>
    </row>
    <row r="60" spans="1:11" x14ac:dyDescent="0.25">
      <c r="A60" s="6" t="s">
        <v>96</v>
      </c>
      <c r="C60" s="7">
        <v>6350000</v>
      </c>
      <c r="E60" s="7">
        <v>8280206.6499999994</v>
      </c>
    </row>
    <row r="61" spans="1:11" x14ac:dyDescent="0.25">
      <c r="A61" s="6" t="s">
        <v>97</v>
      </c>
      <c r="B61" s="7">
        <v>590000</v>
      </c>
      <c r="C61" s="7">
        <v>8250000</v>
      </c>
      <c r="D61" s="7">
        <v>473847</v>
      </c>
      <c r="E61" s="7">
        <v>1228819.5000000002</v>
      </c>
    </row>
    <row r="62" spans="1:11" x14ac:dyDescent="0.25">
      <c r="A62" s="6" t="s">
        <v>98</v>
      </c>
      <c r="C62" s="7">
        <v>10000</v>
      </c>
      <c r="E62" s="7">
        <v>3000</v>
      </c>
    </row>
    <row r="63" spans="1:11" x14ac:dyDescent="0.25">
      <c r="A63" s="6" t="s">
        <v>99</v>
      </c>
      <c r="B63" s="7">
        <v>5000</v>
      </c>
      <c r="C63" s="7">
        <v>920000</v>
      </c>
      <c r="D63" s="7">
        <v>37049.4</v>
      </c>
      <c r="E63" s="7">
        <v>821174.48</v>
      </c>
    </row>
    <row r="64" spans="1:11" x14ac:dyDescent="0.25">
      <c r="A64" s="6" t="s">
        <v>100</v>
      </c>
      <c r="C64" s="7">
        <v>205000</v>
      </c>
      <c r="E64" s="7">
        <v>127599.1</v>
      </c>
    </row>
    <row r="65" spans="1:5" x14ac:dyDescent="0.25">
      <c r="A65" s="6" t="s">
        <v>101</v>
      </c>
      <c r="C65" s="7">
        <v>120000</v>
      </c>
      <c r="E65" s="7">
        <v>25501</v>
      </c>
    </row>
    <row r="66" spans="1:5" x14ac:dyDescent="0.25">
      <c r="A66" s="6" t="s">
        <v>102</v>
      </c>
    </row>
    <row r="67" spans="1:5" x14ac:dyDescent="0.25">
      <c r="A67" s="6" t="s">
        <v>103</v>
      </c>
      <c r="B67" s="7">
        <v>205000</v>
      </c>
      <c r="C67" s="7">
        <v>465000</v>
      </c>
      <c r="D67" s="7">
        <v>238495.15</v>
      </c>
      <c r="E67" s="7">
        <v>221096.95</v>
      </c>
    </row>
    <row r="68" spans="1:5" x14ac:dyDescent="0.25">
      <c r="A68" s="6" t="s">
        <v>104</v>
      </c>
      <c r="C68" s="7">
        <v>450000</v>
      </c>
      <c r="D68" s="7">
        <v>2849.2</v>
      </c>
      <c r="E68" s="7">
        <v>237794</v>
      </c>
    </row>
    <row r="69" spans="1:5" x14ac:dyDescent="0.25">
      <c r="A69" s="6" t="s">
        <v>105</v>
      </c>
      <c r="B69" s="7">
        <v>20000</v>
      </c>
      <c r="C69" s="7">
        <v>600000</v>
      </c>
      <c r="D69" s="7">
        <v>54300</v>
      </c>
      <c r="E69" s="7">
        <v>1747793.66</v>
      </c>
    </row>
    <row r="70" spans="1:5" x14ac:dyDescent="0.25">
      <c r="A70" s="6" t="s">
        <v>106</v>
      </c>
      <c r="B70" s="7">
        <v>300000</v>
      </c>
      <c r="C70" s="7">
        <v>2550000</v>
      </c>
      <c r="D70" s="7">
        <v>326799.79000000004</v>
      </c>
      <c r="E70" s="7">
        <v>1572587.03</v>
      </c>
    </row>
    <row r="71" spans="1:5" x14ac:dyDescent="0.25">
      <c r="A71" s="6" t="s">
        <v>107</v>
      </c>
    </row>
    <row r="72" spans="1:5" x14ac:dyDescent="0.25">
      <c r="A72" s="6" t="s">
        <v>108</v>
      </c>
      <c r="D72" s="7">
        <v>15000</v>
      </c>
    </row>
    <row r="73" spans="1:5" x14ac:dyDescent="0.25">
      <c r="A73" s="6" t="s">
        <v>109</v>
      </c>
      <c r="C73" s="7">
        <v>850000</v>
      </c>
      <c r="E73" s="7">
        <v>734906.1</v>
      </c>
    </row>
    <row r="74" spans="1:5" x14ac:dyDescent="0.25">
      <c r="A74" s="6" t="s">
        <v>110</v>
      </c>
      <c r="C74" s="7">
        <v>1100000</v>
      </c>
      <c r="E74" s="7">
        <v>1232035.6000000001</v>
      </c>
    </row>
    <row r="75" spans="1:5" x14ac:dyDescent="0.25">
      <c r="A75" s="6" t="s">
        <v>111</v>
      </c>
    </row>
    <row r="76" spans="1:5" x14ac:dyDescent="0.25">
      <c r="A76" s="6" t="s">
        <v>112</v>
      </c>
      <c r="C76" s="7">
        <v>30000</v>
      </c>
      <c r="E76" s="7">
        <v>20000</v>
      </c>
    </row>
    <row r="77" spans="1:5" x14ac:dyDescent="0.25">
      <c r="A77" s="6" t="s">
        <v>113</v>
      </c>
    </row>
    <row r="78" spans="1:5" x14ac:dyDescent="0.25">
      <c r="A78" s="6" t="s">
        <v>114</v>
      </c>
      <c r="C78" s="7">
        <v>250000</v>
      </c>
      <c r="D78" s="7">
        <v>12032.62</v>
      </c>
      <c r="E78" s="7">
        <v>309920.91000000003</v>
      </c>
    </row>
    <row r="79" spans="1:5" x14ac:dyDescent="0.25">
      <c r="A79" s="6" t="s">
        <v>115</v>
      </c>
      <c r="C79" s="7">
        <v>1150000</v>
      </c>
      <c r="E79" s="7">
        <v>1134129.27</v>
      </c>
    </row>
    <row r="80" spans="1:5" x14ac:dyDescent="0.25">
      <c r="A80" s="6" t="s">
        <v>116</v>
      </c>
      <c r="C80" s="7">
        <v>1400000</v>
      </c>
      <c r="D80" s="7">
        <v>6213.26</v>
      </c>
      <c r="E80" s="7">
        <v>872330.34000000008</v>
      </c>
    </row>
    <row r="81" spans="1:5" x14ac:dyDescent="0.25">
      <c r="A81" s="6" t="s">
        <v>117</v>
      </c>
    </row>
    <row r="82" spans="1:5" x14ac:dyDescent="0.25">
      <c r="A82" s="6" t="s">
        <v>118</v>
      </c>
      <c r="B82" s="7">
        <v>180000</v>
      </c>
      <c r="C82" s="7">
        <v>420000</v>
      </c>
      <c r="D82" s="7">
        <v>326888.91000000003</v>
      </c>
      <c r="E82" s="7">
        <v>828877.2</v>
      </c>
    </row>
    <row r="83" spans="1:5" x14ac:dyDescent="0.25">
      <c r="A83" s="6" t="s">
        <v>119</v>
      </c>
      <c r="D83" s="7">
        <v>22940</v>
      </c>
    </row>
    <row r="84" spans="1:5" x14ac:dyDescent="0.25">
      <c r="A84" s="6" t="s">
        <v>120</v>
      </c>
      <c r="C84" s="7">
        <v>25000</v>
      </c>
    </row>
    <row r="85" spans="1:5" x14ac:dyDescent="0.25">
      <c r="A85" s="2" t="s">
        <v>121</v>
      </c>
      <c r="B85" s="8">
        <v>14995000</v>
      </c>
      <c r="C85" s="8">
        <v>27146000</v>
      </c>
      <c r="D85" s="8">
        <v>34902703.380000003</v>
      </c>
      <c r="E85" s="8">
        <v>22633354.010000002</v>
      </c>
    </row>
    <row r="86" spans="1:5" x14ac:dyDescent="0.25">
      <c r="A86" s="6" t="s">
        <v>122</v>
      </c>
      <c r="D86" s="7">
        <v>64477.7</v>
      </c>
    </row>
    <row r="87" spans="1:5" x14ac:dyDescent="0.25">
      <c r="A87" s="6" t="s">
        <v>123</v>
      </c>
    </row>
    <row r="88" spans="1:5" x14ac:dyDescent="0.25">
      <c r="A88" s="6" t="s">
        <v>124</v>
      </c>
      <c r="C88" s="7">
        <v>12151000</v>
      </c>
      <c r="E88" s="7">
        <v>12333827.07</v>
      </c>
    </row>
    <row r="89" spans="1:5" x14ac:dyDescent="0.25">
      <c r="A89" s="2" t="s">
        <v>44</v>
      </c>
      <c r="C89" s="8">
        <v>-12151000</v>
      </c>
      <c r="E89" s="8">
        <v>12269349.370000001</v>
      </c>
    </row>
  </sheetData>
  <mergeCells count="3">
    <mergeCell ref="A1:K1"/>
    <mergeCell ref="A10:K10"/>
    <mergeCell ref="A51:K51"/>
  </mergeCells>
  <pageMargins left="0.19685039370078741" right="0.19685039370078741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8"/>
  <sheetViews>
    <sheetView workbookViewId="0">
      <selection activeCell="A15" sqref="A15"/>
    </sheetView>
  </sheetViews>
  <sheetFormatPr defaultRowHeight="15" x14ac:dyDescent="0.25"/>
  <cols>
    <col min="1" max="1" width="48.140625" customWidth="1"/>
    <col min="2" max="2" width="15.28515625" bestFit="1" customWidth="1"/>
    <col min="3" max="3" width="13.5703125" bestFit="1" customWidth="1"/>
    <col min="4" max="4" width="15.28515625" bestFit="1" customWidth="1"/>
    <col min="5" max="5" width="12.42578125" bestFit="1" customWidth="1"/>
    <col min="6" max="6" width="15.28515625" bestFit="1" customWidth="1"/>
    <col min="7" max="7" width="12.42578125" bestFit="1" customWidth="1"/>
  </cols>
  <sheetData>
    <row r="3" spans="1:11" ht="15.75" x14ac:dyDescent="0.25">
      <c r="A3" s="3" t="s">
        <v>226</v>
      </c>
      <c r="B3" s="4"/>
      <c r="C3" s="4"/>
      <c r="D3" s="4"/>
      <c r="E3" s="4"/>
      <c r="F3" s="4"/>
      <c r="G3" s="4"/>
      <c r="H3" s="4"/>
      <c r="I3" s="4"/>
      <c r="J3" s="4"/>
      <c r="K3" s="4"/>
    </row>
    <row r="5" spans="1:11" x14ac:dyDescent="0.25">
      <c r="A5" s="2" t="s">
        <v>125</v>
      </c>
      <c r="B5" s="5" t="s">
        <v>10</v>
      </c>
      <c r="C5" s="5" t="s">
        <v>11</v>
      </c>
      <c r="D5" s="5" t="s">
        <v>11</v>
      </c>
      <c r="E5" s="5"/>
      <c r="F5" s="5"/>
      <c r="G5" s="5"/>
      <c r="H5" s="5"/>
      <c r="I5" s="5"/>
      <c r="J5" s="5"/>
    </row>
    <row r="6" spans="1:11" x14ac:dyDescent="0.25">
      <c r="C6" s="5" t="s">
        <v>14</v>
      </c>
      <c r="D6" s="5" t="s">
        <v>15</v>
      </c>
    </row>
    <row r="7" spans="1:11" x14ac:dyDescent="0.25">
      <c r="A7" s="6" t="s">
        <v>126</v>
      </c>
      <c r="B7" s="7">
        <v>-12333827.07</v>
      </c>
      <c r="C7" s="7">
        <v>12151000</v>
      </c>
      <c r="D7" s="7">
        <v>15396106.15</v>
      </c>
    </row>
    <row r="8" spans="1:11" x14ac:dyDescent="0.25">
      <c r="A8" s="6" t="s">
        <v>127</v>
      </c>
      <c r="B8" s="7">
        <v>64477.7</v>
      </c>
    </row>
    <row r="9" spans="1:11" x14ac:dyDescent="0.25">
      <c r="A9" s="2" t="s">
        <v>128</v>
      </c>
      <c r="B9" s="8">
        <v>-12269349.370000001</v>
      </c>
      <c r="C9" s="8">
        <v>12151000</v>
      </c>
      <c r="D9" s="8">
        <v>15396106.15</v>
      </c>
    </row>
    <row r="10" spans="1:11" x14ac:dyDescent="0.25">
      <c r="A10" s="2"/>
      <c r="B10" s="8"/>
      <c r="C10" s="8"/>
      <c r="D10" s="8"/>
    </row>
    <row r="11" spans="1:11" x14ac:dyDescent="0.25">
      <c r="A11" s="6" t="s">
        <v>227</v>
      </c>
      <c r="B11" s="8"/>
      <c r="C11" s="8"/>
      <c r="D11" s="8"/>
    </row>
    <row r="12" spans="1:11" x14ac:dyDescent="0.25">
      <c r="A12" s="6" t="s">
        <v>228</v>
      </c>
    </row>
    <row r="13" spans="1:11" x14ac:dyDescent="0.25">
      <c r="A13" s="6" t="s">
        <v>229</v>
      </c>
    </row>
    <row r="14" spans="1:11" x14ac:dyDescent="0.25">
      <c r="A14" s="6" t="s">
        <v>277</v>
      </c>
    </row>
    <row r="15" spans="1:11" x14ac:dyDescent="0.25">
      <c r="A15" s="6" t="s">
        <v>276</v>
      </c>
    </row>
    <row r="16" spans="1:11" x14ac:dyDescent="0.25">
      <c r="A16" s="6" t="s">
        <v>230</v>
      </c>
    </row>
    <row r="18" spans="1:11" ht="15.75" x14ac:dyDescent="0.25">
      <c r="A18" s="3" t="s">
        <v>231</v>
      </c>
      <c r="B18" s="4"/>
      <c r="C18" s="4"/>
      <c r="D18" s="4"/>
      <c r="E18" s="4"/>
      <c r="F18" s="4"/>
      <c r="G18" s="4"/>
      <c r="H18" s="4"/>
      <c r="I18" s="4"/>
      <c r="J18" s="4"/>
      <c r="K18" s="4"/>
    </row>
    <row r="20" spans="1:11" x14ac:dyDescent="0.25">
      <c r="A20" s="6" t="s">
        <v>240</v>
      </c>
      <c r="B20" s="12">
        <v>10412294.33</v>
      </c>
      <c r="C20" s="5"/>
      <c r="D20" s="5"/>
      <c r="E20" s="5"/>
      <c r="F20" s="5"/>
      <c r="G20" s="5"/>
      <c r="H20" s="5"/>
      <c r="I20" s="5"/>
      <c r="J20" s="5"/>
    </row>
    <row r="21" spans="1:11" x14ac:dyDescent="0.25">
      <c r="A21" s="6" t="s">
        <v>232</v>
      </c>
      <c r="B21" s="12">
        <v>264437.90999999997</v>
      </c>
    </row>
    <row r="22" spans="1:11" x14ac:dyDescent="0.25">
      <c r="A22" s="6" t="s">
        <v>233</v>
      </c>
      <c r="B22" s="12">
        <v>7446459.29</v>
      </c>
      <c r="C22" s="7"/>
      <c r="D22" s="7"/>
    </row>
    <row r="23" spans="1:11" x14ac:dyDescent="0.25">
      <c r="A23" s="6" t="s">
        <v>234</v>
      </c>
      <c r="B23" s="12">
        <v>15186482.93</v>
      </c>
    </row>
    <row r="24" spans="1:11" x14ac:dyDescent="0.25">
      <c r="A24" s="6" t="s">
        <v>235</v>
      </c>
      <c r="B24" s="12">
        <f>SUM(B20:B23)</f>
        <v>33309674.460000001</v>
      </c>
    </row>
    <row r="25" spans="1:11" x14ac:dyDescent="0.25">
      <c r="A25" s="2"/>
      <c r="B25" s="11"/>
    </row>
    <row r="26" spans="1:11" x14ac:dyDescent="0.25">
      <c r="A26" s="2"/>
      <c r="B26" s="11"/>
    </row>
    <row r="27" spans="1:11" x14ac:dyDescent="0.25">
      <c r="A27" s="6" t="s">
        <v>236</v>
      </c>
      <c r="B27" s="12">
        <v>24321501.41</v>
      </c>
      <c r="C27" s="7"/>
      <c r="D27" s="7"/>
    </row>
    <row r="28" spans="1:11" x14ac:dyDescent="0.25">
      <c r="A28" s="6" t="s">
        <v>237</v>
      </c>
      <c r="B28" s="12">
        <v>114670</v>
      </c>
      <c r="C28" s="7"/>
      <c r="D28" s="7"/>
    </row>
    <row r="29" spans="1:11" x14ac:dyDescent="0.25">
      <c r="A29" s="6" t="s">
        <v>238</v>
      </c>
      <c r="B29" s="12">
        <f>SUM(B27:B28)</f>
        <v>24436171.41</v>
      </c>
      <c r="C29" s="7"/>
      <c r="D29" s="7"/>
    </row>
    <row r="30" spans="1:11" x14ac:dyDescent="0.25">
      <c r="A30" s="6"/>
      <c r="B30" s="11"/>
    </row>
    <row r="31" spans="1:11" x14ac:dyDescent="0.25">
      <c r="A31" s="2" t="s">
        <v>239</v>
      </c>
      <c r="B31" s="11">
        <f>B24-B29</f>
        <v>8873503.0500000007</v>
      </c>
    </row>
    <row r="32" spans="1:11" x14ac:dyDescent="0.25">
      <c r="A32" s="2"/>
    </row>
    <row r="33" spans="1:4" x14ac:dyDescent="0.25">
      <c r="A33" s="2"/>
      <c r="B33" s="8"/>
      <c r="C33" s="8"/>
      <c r="D33" s="8"/>
    </row>
    <row r="34" spans="1:4" x14ac:dyDescent="0.25">
      <c r="A34" s="2"/>
    </row>
    <row r="35" spans="1:4" x14ac:dyDescent="0.25">
      <c r="A35" s="2"/>
      <c r="B35" s="8"/>
      <c r="C35" s="8"/>
      <c r="D35" s="8"/>
    </row>
    <row r="36" spans="1:4" x14ac:dyDescent="0.25">
      <c r="A36" s="6"/>
      <c r="B36" s="7"/>
      <c r="C36" s="7"/>
      <c r="D36" s="7"/>
    </row>
    <row r="37" spans="1:4" x14ac:dyDescent="0.25">
      <c r="A37" s="6"/>
      <c r="B37" s="7"/>
      <c r="C37" s="7"/>
      <c r="D37" s="7"/>
    </row>
    <row r="38" spans="1:4" x14ac:dyDescent="0.25">
      <c r="A38" s="2"/>
      <c r="B38" s="8"/>
      <c r="C38" s="8"/>
      <c r="D38" s="8"/>
    </row>
  </sheetData>
  <mergeCells count="2">
    <mergeCell ref="A3:K3"/>
    <mergeCell ref="A18:K18"/>
  </mergeCells>
  <pageMargins left="0.39370078740157483" right="0.39370078740157483" top="0.78740157480314965" bottom="0.7874015748031496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opLeftCell="A31" workbookViewId="0">
      <selection activeCell="A46" sqref="A46"/>
    </sheetView>
  </sheetViews>
  <sheetFormatPr defaultRowHeight="15" x14ac:dyDescent="0.25"/>
  <cols>
    <col min="1" max="1" width="33" customWidth="1"/>
    <col min="2" max="2" width="13.85546875" customWidth="1"/>
    <col min="3" max="3" width="14.5703125" customWidth="1"/>
    <col min="4" max="4" width="17" customWidth="1"/>
  </cols>
  <sheetData>
    <row r="1" spans="1:11" ht="15.75" x14ac:dyDescent="0.25">
      <c r="A1" s="3" t="s">
        <v>241</v>
      </c>
      <c r="B1" s="4"/>
      <c r="C1" s="4"/>
      <c r="D1" s="4"/>
      <c r="E1" s="4"/>
      <c r="F1" s="4"/>
      <c r="G1" s="4"/>
      <c r="H1" s="4"/>
      <c r="I1" s="4"/>
      <c r="J1" s="4"/>
      <c r="K1" s="4"/>
    </row>
    <row r="3" spans="1:11" x14ac:dyDescent="0.25">
      <c r="A3" s="2" t="s">
        <v>130</v>
      </c>
      <c r="B3" s="9" t="s">
        <v>4</v>
      </c>
      <c r="C3" s="9"/>
      <c r="D3" s="9"/>
      <c r="E3" s="9"/>
      <c r="F3" s="1"/>
      <c r="G3" s="1"/>
      <c r="H3" s="9"/>
      <c r="I3" s="9"/>
      <c r="J3" s="9"/>
    </row>
    <row r="4" spans="1:11" x14ac:dyDescent="0.25">
      <c r="B4" s="5" t="s">
        <v>209</v>
      </c>
      <c r="C4" s="5" t="s">
        <v>210</v>
      </c>
      <c r="D4" s="5" t="s">
        <v>211</v>
      </c>
      <c r="E4" s="5"/>
      <c r="F4" s="5"/>
      <c r="G4" s="5"/>
      <c r="H4" s="5"/>
      <c r="I4" s="5"/>
      <c r="J4" s="5"/>
    </row>
    <row r="5" spans="1:11" x14ac:dyDescent="0.25">
      <c r="A5" s="6" t="s">
        <v>212</v>
      </c>
      <c r="B5" s="7">
        <v>150540.1</v>
      </c>
      <c r="C5" s="7">
        <v>-150540.1</v>
      </c>
      <c r="E5" s="7"/>
      <c r="F5" s="7"/>
      <c r="H5" s="7"/>
      <c r="I5" s="7"/>
    </row>
    <row r="6" spans="1:11" x14ac:dyDescent="0.25">
      <c r="A6" s="6" t="s">
        <v>213</v>
      </c>
      <c r="B6" s="7">
        <v>795009</v>
      </c>
      <c r="C6" s="7">
        <v>-274164</v>
      </c>
      <c r="D6" s="7">
        <v>520845</v>
      </c>
      <c r="E6" s="7"/>
      <c r="F6" s="7"/>
      <c r="G6" s="7"/>
      <c r="H6" s="7"/>
      <c r="I6" s="7"/>
      <c r="J6" s="7"/>
    </row>
    <row r="7" spans="1:11" x14ac:dyDescent="0.25">
      <c r="A7" s="6" t="s">
        <v>214</v>
      </c>
      <c r="B7" s="7">
        <v>183188038.19999999</v>
      </c>
      <c r="C7" s="7">
        <v>-39420057.710000001</v>
      </c>
      <c r="D7" s="7">
        <v>143767980.48999998</v>
      </c>
      <c r="E7" s="7"/>
      <c r="F7" s="7"/>
      <c r="G7" s="7"/>
      <c r="H7" s="7"/>
      <c r="I7" s="7"/>
      <c r="J7" s="7"/>
    </row>
    <row r="8" spans="1:11" x14ac:dyDescent="0.25">
      <c r="A8" s="6" t="s">
        <v>215</v>
      </c>
      <c r="B8" s="7">
        <v>9041316.1799999997</v>
      </c>
      <c r="C8" s="7">
        <v>-5483155.7999999998</v>
      </c>
      <c r="D8" s="7">
        <v>3558160.38</v>
      </c>
      <c r="E8" s="7"/>
      <c r="F8" s="7"/>
      <c r="G8" s="7"/>
      <c r="H8" s="7"/>
      <c r="I8" s="7"/>
      <c r="J8" s="7"/>
    </row>
    <row r="9" spans="1:11" x14ac:dyDescent="0.25">
      <c r="A9" s="6" t="s">
        <v>216</v>
      </c>
      <c r="B9" s="7">
        <v>3742790.99</v>
      </c>
      <c r="C9" s="7">
        <v>-3742790.99</v>
      </c>
      <c r="E9" s="7"/>
      <c r="F9" s="7"/>
      <c r="H9" s="7"/>
      <c r="I9" s="7"/>
    </row>
    <row r="10" spans="1:11" x14ac:dyDescent="0.25">
      <c r="A10" s="6" t="s">
        <v>217</v>
      </c>
      <c r="B10" s="7">
        <v>2664724</v>
      </c>
      <c r="C10" s="7">
        <v>-664517</v>
      </c>
      <c r="D10" s="7">
        <v>2000207</v>
      </c>
      <c r="E10" s="7"/>
      <c r="F10" s="7"/>
      <c r="G10" s="7"/>
      <c r="H10" s="7"/>
      <c r="I10" s="7"/>
      <c r="J10" s="7"/>
    </row>
    <row r="11" spans="1:11" x14ac:dyDescent="0.25">
      <c r="A11" s="6" t="s">
        <v>218</v>
      </c>
      <c r="B11" s="7">
        <v>18790674.149999999</v>
      </c>
      <c r="D11" s="7">
        <v>18790674.149999999</v>
      </c>
      <c r="E11" s="7"/>
      <c r="G11" s="7"/>
      <c r="H11" s="7"/>
      <c r="J11" s="7"/>
    </row>
    <row r="12" spans="1:11" x14ac:dyDescent="0.25">
      <c r="A12" s="6" t="s">
        <v>219</v>
      </c>
      <c r="B12" s="7">
        <v>73631</v>
      </c>
      <c r="D12" s="7">
        <v>73631</v>
      </c>
      <c r="E12" s="7"/>
      <c r="G12" s="7"/>
      <c r="H12" s="7"/>
      <c r="J12" s="7"/>
    </row>
    <row r="13" spans="1:11" x14ac:dyDescent="0.25">
      <c r="A13" s="6" t="s">
        <v>220</v>
      </c>
    </row>
    <row r="14" spans="1:11" x14ac:dyDescent="0.25">
      <c r="A14" s="6" t="s">
        <v>221</v>
      </c>
      <c r="B14" s="7">
        <v>5003027.72</v>
      </c>
      <c r="D14" s="7">
        <v>5003027.72</v>
      </c>
      <c r="E14" s="7"/>
      <c r="G14" s="7"/>
      <c r="H14" s="7"/>
      <c r="J14" s="7"/>
    </row>
    <row r="15" spans="1:11" x14ac:dyDescent="0.25">
      <c r="A15" s="6" t="s">
        <v>222</v>
      </c>
      <c r="B15" s="7">
        <v>10918523.66</v>
      </c>
      <c r="D15" s="7">
        <v>10918523.66</v>
      </c>
      <c r="E15" s="7"/>
      <c r="G15" s="7"/>
      <c r="H15" s="7"/>
      <c r="J15" s="7"/>
    </row>
    <row r="16" spans="1:11" x14ac:dyDescent="0.25">
      <c r="A16" s="2" t="s">
        <v>44</v>
      </c>
      <c r="B16" s="8">
        <v>234368275</v>
      </c>
      <c r="C16" s="8">
        <v>-49735225.600000001</v>
      </c>
      <c r="D16" s="8">
        <v>184633049.40000001</v>
      </c>
      <c r="E16" s="8"/>
      <c r="F16" s="8"/>
      <c r="G16" s="8"/>
      <c r="H16" s="8"/>
      <c r="I16" s="8"/>
      <c r="J16" s="8"/>
    </row>
    <row r="17" spans="1:11" x14ac:dyDescent="0.25">
      <c r="A17" s="2" t="s">
        <v>223</v>
      </c>
      <c r="B17" s="8">
        <v>-49735225.600000001</v>
      </c>
      <c r="E17" s="8"/>
      <c r="H17" s="8"/>
    </row>
    <row r="18" spans="1:11" x14ac:dyDescent="0.25">
      <c r="A18" s="2"/>
      <c r="B18" s="8"/>
      <c r="E18" s="8"/>
      <c r="H18" s="8"/>
    </row>
    <row r="19" spans="1:11" ht="15.75" x14ac:dyDescent="0.25">
      <c r="A19" s="3" t="s">
        <v>129</v>
      </c>
      <c r="B19" s="4"/>
      <c r="C19" s="4"/>
      <c r="D19" s="4"/>
      <c r="E19" s="4"/>
      <c r="F19" s="4"/>
      <c r="G19" s="4"/>
      <c r="H19" s="4"/>
      <c r="I19" s="4"/>
      <c r="J19" s="4"/>
      <c r="K19" s="4"/>
    </row>
    <row r="21" spans="1:11" x14ac:dyDescent="0.25">
      <c r="A21" s="2" t="s">
        <v>130</v>
      </c>
      <c r="B21" s="5" t="s">
        <v>2</v>
      </c>
      <c r="C21" s="5" t="s">
        <v>3</v>
      </c>
      <c r="D21" s="5" t="s">
        <v>4</v>
      </c>
      <c r="E21" s="5"/>
      <c r="F21" s="5"/>
      <c r="G21" s="5"/>
      <c r="H21" s="5"/>
      <c r="I21" s="5"/>
      <c r="J21" s="5"/>
    </row>
    <row r="22" spans="1:11" x14ac:dyDescent="0.25">
      <c r="A22" s="6" t="s">
        <v>131</v>
      </c>
      <c r="B22" s="7">
        <v>407065.8</v>
      </c>
      <c r="C22" s="7">
        <v>748213.9</v>
      </c>
      <c r="D22" s="7">
        <v>231499.2</v>
      </c>
    </row>
    <row r="23" spans="1:11" x14ac:dyDescent="0.25">
      <c r="A23" s="6" t="s">
        <v>132</v>
      </c>
      <c r="B23" s="7">
        <v>355038.71</v>
      </c>
      <c r="C23" s="7">
        <v>407006.38</v>
      </c>
      <c r="D23" s="7">
        <v>421176.21</v>
      </c>
    </row>
    <row r="24" spans="1:11" x14ac:dyDescent="0.25">
      <c r="A24" s="6" t="s">
        <v>133</v>
      </c>
      <c r="B24" s="7">
        <v>2940</v>
      </c>
      <c r="C24" s="7">
        <v>12070</v>
      </c>
      <c r="D24" s="7">
        <v>8400</v>
      </c>
    </row>
    <row r="25" spans="1:11" x14ac:dyDescent="0.25">
      <c r="A25" s="6" t="s">
        <v>134</v>
      </c>
      <c r="D25" s="7">
        <v>200000</v>
      </c>
    </row>
    <row r="26" spans="1:11" x14ac:dyDescent="0.25">
      <c r="A26" s="2" t="s">
        <v>44</v>
      </c>
      <c r="B26" s="8">
        <v>765044.51</v>
      </c>
      <c r="C26" s="8">
        <v>1167290.28</v>
      </c>
      <c r="D26" s="8">
        <v>861075.41</v>
      </c>
    </row>
    <row r="27" spans="1:11" x14ac:dyDescent="0.25">
      <c r="A27" s="2" t="s">
        <v>135</v>
      </c>
      <c r="B27" s="8">
        <v>-29443.200000000001</v>
      </c>
      <c r="C27" s="8">
        <v>-47136.1</v>
      </c>
      <c r="D27" s="8">
        <v>-94083.8</v>
      </c>
    </row>
    <row r="30" spans="1:11" ht="15.75" x14ac:dyDescent="0.25">
      <c r="A30" s="3" t="s">
        <v>136</v>
      </c>
      <c r="B30" s="4"/>
      <c r="C30" s="4"/>
      <c r="D30" s="4"/>
      <c r="E30" s="4"/>
      <c r="F30" s="4"/>
      <c r="G30" s="4"/>
      <c r="H30" s="4"/>
      <c r="I30" s="4"/>
      <c r="J30" s="4"/>
      <c r="K30" s="4"/>
    </row>
    <row r="32" spans="1:11" x14ac:dyDescent="0.25">
      <c r="A32" s="2" t="s">
        <v>130</v>
      </c>
      <c r="B32" s="5" t="s">
        <v>2</v>
      </c>
      <c r="C32" s="5" t="s">
        <v>3</v>
      </c>
      <c r="D32" s="5" t="s">
        <v>4</v>
      </c>
      <c r="E32" s="5"/>
      <c r="F32" s="5"/>
      <c r="G32" s="5"/>
      <c r="H32" s="5"/>
      <c r="I32" s="5"/>
      <c r="J32" s="5"/>
    </row>
    <row r="33" spans="1:11" x14ac:dyDescent="0.25">
      <c r="A33" s="6" t="s">
        <v>137</v>
      </c>
      <c r="B33" s="7">
        <v>57236.800000000003</v>
      </c>
      <c r="C33" s="7">
        <v>25243.89</v>
      </c>
      <c r="D33" s="7">
        <v>781497.37</v>
      </c>
    </row>
    <row r="34" spans="1:11" x14ac:dyDescent="0.25">
      <c r="A34" s="6" t="s">
        <v>138</v>
      </c>
      <c r="B34" s="7">
        <v>66502</v>
      </c>
      <c r="C34" s="7">
        <v>99251</v>
      </c>
      <c r="D34" s="7">
        <v>103551</v>
      </c>
    </row>
    <row r="35" spans="1:11" x14ac:dyDescent="0.25">
      <c r="A35" s="6" t="s">
        <v>139</v>
      </c>
      <c r="B35" s="7">
        <v>37644</v>
      </c>
      <c r="C35" s="7">
        <v>48899</v>
      </c>
      <c r="D35" s="7">
        <v>56218</v>
      </c>
    </row>
    <row r="36" spans="1:11" x14ac:dyDescent="0.25">
      <c r="A36" s="6" t="s">
        <v>140</v>
      </c>
      <c r="B36" s="7">
        <v>17600</v>
      </c>
      <c r="C36" s="7">
        <v>22454</v>
      </c>
      <c r="D36" s="7">
        <v>25610</v>
      </c>
    </row>
    <row r="37" spans="1:11" x14ac:dyDescent="0.25">
      <c r="A37" s="6" t="s">
        <v>141</v>
      </c>
      <c r="B37" s="7">
        <v>15863</v>
      </c>
      <c r="C37" s="7">
        <v>20813</v>
      </c>
      <c r="D37" s="7">
        <v>11358</v>
      </c>
    </row>
    <row r="38" spans="1:11" x14ac:dyDescent="0.25">
      <c r="A38" s="6" t="s">
        <v>142</v>
      </c>
      <c r="B38" s="7">
        <v>71032</v>
      </c>
      <c r="C38" s="7">
        <v>65386</v>
      </c>
      <c r="D38" s="7">
        <v>557426</v>
      </c>
    </row>
    <row r="39" spans="1:11" x14ac:dyDescent="0.25">
      <c r="A39" s="6" t="s">
        <v>143</v>
      </c>
      <c r="B39" s="7">
        <v>249000</v>
      </c>
      <c r="C39" s="7">
        <v>281000</v>
      </c>
      <c r="D39" s="7">
        <v>5139058.2699999996</v>
      </c>
    </row>
    <row r="40" spans="1:11" x14ac:dyDescent="0.25">
      <c r="A40" s="6" t="s">
        <v>144</v>
      </c>
      <c r="B40" s="7">
        <v>45854</v>
      </c>
      <c r="C40" s="7">
        <v>49727</v>
      </c>
      <c r="D40" s="7">
        <v>56738</v>
      </c>
    </row>
    <row r="41" spans="1:11" x14ac:dyDescent="0.25">
      <c r="A41" s="6" t="s">
        <v>145</v>
      </c>
      <c r="B41" s="7">
        <v>4075999.9</v>
      </c>
      <c r="C41" s="7">
        <v>4075999.9</v>
      </c>
      <c r="D41" s="7">
        <v>4075999.9</v>
      </c>
    </row>
    <row r="42" spans="1:11" x14ac:dyDescent="0.25">
      <c r="A42" s="2" t="s">
        <v>44</v>
      </c>
      <c r="B42" s="8">
        <v>4636731.7</v>
      </c>
      <c r="C42" s="8">
        <v>4688773.79</v>
      </c>
      <c r="D42" s="8">
        <v>10807456.539999999</v>
      </c>
    </row>
    <row r="45" spans="1:11" ht="15.75" x14ac:dyDescent="0.25">
      <c r="A45" s="3" t="s">
        <v>242</v>
      </c>
      <c r="B45" s="4"/>
      <c r="C45" s="4"/>
      <c r="D45" s="4"/>
      <c r="E45" s="4"/>
      <c r="F45" s="4"/>
      <c r="G45" s="4"/>
      <c r="H45" s="4"/>
      <c r="I45" s="4"/>
      <c r="J45" s="4"/>
      <c r="K45" s="4"/>
    </row>
    <row r="47" spans="1:11" x14ac:dyDescent="0.25">
      <c r="A47" t="s">
        <v>278</v>
      </c>
      <c r="B47" s="5"/>
      <c r="C47" s="5"/>
      <c r="D47" s="5"/>
      <c r="E47" s="5"/>
      <c r="F47" s="5"/>
      <c r="G47" s="5"/>
      <c r="H47" s="5"/>
      <c r="I47" s="5"/>
      <c r="J47" s="5"/>
    </row>
    <row r="48" spans="1:11" x14ac:dyDescent="0.25">
      <c r="A48" t="s">
        <v>243</v>
      </c>
    </row>
    <row r="49" spans="1:1" x14ac:dyDescent="0.25">
      <c r="A49" t="s">
        <v>244</v>
      </c>
    </row>
  </sheetData>
  <mergeCells count="7">
    <mergeCell ref="A30:K30"/>
    <mergeCell ref="A45:K45"/>
    <mergeCell ref="A1:K1"/>
    <mergeCell ref="B3:D3"/>
    <mergeCell ref="E3:G3"/>
    <mergeCell ref="H3:J3"/>
    <mergeCell ref="A19:K19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16"/>
  <sheetViews>
    <sheetView workbookViewId="0">
      <selection activeCell="A9" sqref="A9"/>
    </sheetView>
  </sheetViews>
  <sheetFormatPr defaultRowHeight="15" x14ac:dyDescent="0.25"/>
  <cols>
    <col min="1" max="1" width="41.42578125" bestFit="1" customWidth="1"/>
    <col min="2" max="2" width="13.7109375" bestFit="1" customWidth="1"/>
    <col min="3" max="3" width="15.7109375" bestFit="1" customWidth="1"/>
  </cols>
  <sheetData>
    <row r="5" spans="1:11" ht="15.75" x14ac:dyDescent="0.25">
      <c r="A5" s="3" t="s">
        <v>245</v>
      </c>
      <c r="B5" s="4"/>
      <c r="C5" s="4"/>
      <c r="D5" s="4"/>
      <c r="E5" s="4"/>
      <c r="F5" s="4"/>
      <c r="G5" s="4"/>
      <c r="H5" s="4"/>
      <c r="I5" s="4"/>
      <c r="J5" s="4"/>
      <c r="K5" s="4"/>
    </row>
    <row r="7" spans="1:11" x14ac:dyDescent="0.25">
      <c r="A7" s="2" t="s">
        <v>147</v>
      </c>
      <c r="B7" s="5" t="s">
        <v>148</v>
      </c>
      <c r="C7" s="5" t="s">
        <v>149</v>
      </c>
      <c r="D7" s="5"/>
      <c r="E7" s="5"/>
      <c r="F7" s="5"/>
      <c r="G7" s="5"/>
      <c r="H7" s="5"/>
      <c r="I7" s="5"/>
      <c r="J7" s="5"/>
    </row>
    <row r="8" spans="1:11" x14ac:dyDescent="0.25">
      <c r="A8" s="6" t="s">
        <v>150</v>
      </c>
      <c r="B8" s="7">
        <v>47578.1</v>
      </c>
      <c r="C8" s="7">
        <v>49793.56</v>
      </c>
    </row>
    <row r="9" spans="1:11" x14ac:dyDescent="0.25">
      <c r="A9" s="2" t="s">
        <v>44</v>
      </c>
      <c r="B9" s="8">
        <v>47578.1</v>
      </c>
      <c r="C9" s="8">
        <v>49793.56</v>
      </c>
    </row>
    <row r="12" spans="1:11" ht="15.75" x14ac:dyDescent="0.25">
      <c r="A12" s="3" t="s">
        <v>151</v>
      </c>
      <c r="B12" s="4"/>
      <c r="C12" s="4"/>
      <c r="D12" s="4"/>
      <c r="E12" s="4"/>
      <c r="F12" s="4"/>
      <c r="G12" s="4"/>
      <c r="H12" s="4"/>
      <c r="I12" s="4"/>
      <c r="J12" s="4"/>
      <c r="K12" s="4"/>
    </row>
    <row r="14" spans="1:11" x14ac:dyDescent="0.25">
      <c r="A14" s="2" t="s">
        <v>146</v>
      </c>
      <c r="B14" s="5" t="s">
        <v>148</v>
      </c>
      <c r="C14" s="5" t="s">
        <v>149</v>
      </c>
      <c r="D14" s="5"/>
      <c r="E14" s="5"/>
      <c r="F14" s="5"/>
      <c r="G14" s="5"/>
      <c r="H14" s="5"/>
      <c r="I14" s="5"/>
      <c r="J14" s="5"/>
    </row>
    <row r="15" spans="1:11" x14ac:dyDescent="0.25">
      <c r="A15" s="6" t="s">
        <v>152</v>
      </c>
      <c r="B15" s="7">
        <v>34596260.960000001</v>
      </c>
      <c r="C15" s="7">
        <v>46930088.030000001</v>
      </c>
    </row>
    <row r="16" spans="1:11" x14ac:dyDescent="0.25">
      <c r="A16" s="2" t="s">
        <v>44</v>
      </c>
      <c r="B16" s="8">
        <v>34596260.960000001</v>
      </c>
      <c r="C16" s="8">
        <v>46930088.030000001</v>
      </c>
    </row>
  </sheetData>
  <mergeCells count="2">
    <mergeCell ref="A5:K5"/>
    <mergeCell ref="A12:K12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6"/>
  <sheetViews>
    <sheetView topLeftCell="A22" workbookViewId="0">
      <selection activeCell="A37" sqref="A37"/>
    </sheetView>
  </sheetViews>
  <sheetFormatPr defaultRowHeight="15" x14ac:dyDescent="0.25"/>
  <cols>
    <col min="1" max="1" width="7.85546875" bestFit="1" customWidth="1"/>
    <col min="2" max="2" width="29" bestFit="1" customWidth="1"/>
    <col min="3" max="3" width="12.140625" bestFit="1" customWidth="1"/>
    <col min="4" max="4" width="18.5703125" bestFit="1" customWidth="1"/>
    <col min="5" max="5" width="20.42578125" bestFit="1" customWidth="1"/>
  </cols>
  <sheetData>
    <row r="3" spans="1:11" ht="15.75" x14ac:dyDescent="0.25">
      <c r="A3" s="3" t="s">
        <v>153</v>
      </c>
      <c r="B3" s="4"/>
      <c r="C3" s="4"/>
      <c r="D3" s="4"/>
      <c r="E3" s="4"/>
      <c r="F3" s="4"/>
      <c r="G3" s="4"/>
      <c r="H3" s="4"/>
      <c r="I3" s="4"/>
      <c r="J3" s="4"/>
      <c r="K3" s="4"/>
    </row>
    <row r="5" spans="1:11" x14ac:dyDescent="0.25">
      <c r="A5" s="2"/>
      <c r="B5" s="5" t="s">
        <v>154</v>
      </c>
      <c r="C5" s="5" t="s">
        <v>155</v>
      </c>
      <c r="D5" s="5" t="s">
        <v>156</v>
      </c>
      <c r="E5" s="5" t="s">
        <v>157</v>
      </c>
      <c r="F5" s="5"/>
      <c r="G5" s="5"/>
      <c r="H5" s="5"/>
      <c r="I5" s="5"/>
      <c r="J5" s="5"/>
    </row>
    <row r="6" spans="1:11" x14ac:dyDescent="0.25">
      <c r="B6" s="6" t="s">
        <v>158</v>
      </c>
      <c r="C6" s="7">
        <v>6469330.1199999992</v>
      </c>
      <c r="D6" s="7">
        <v>5646636.2700000005</v>
      </c>
      <c r="E6" s="7">
        <v>822693.8499999987</v>
      </c>
    </row>
    <row r="7" spans="1:11" x14ac:dyDescent="0.25">
      <c r="B7" s="6" t="s">
        <v>159</v>
      </c>
      <c r="D7" s="7">
        <v>278309.59999999998</v>
      </c>
      <c r="E7" s="7">
        <v>-278309.59999999998</v>
      </c>
    </row>
    <row r="8" spans="1:11" x14ac:dyDescent="0.25">
      <c r="B8" s="2" t="s">
        <v>121</v>
      </c>
      <c r="C8" s="8">
        <v>6469330.1199999992</v>
      </c>
      <c r="D8" s="8">
        <v>5924945.8700000001</v>
      </c>
      <c r="E8" s="8">
        <v>544384.24999999872</v>
      </c>
    </row>
    <row r="11" spans="1:11" ht="15.75" x14ac:dyDescent="0.25">
      <c r="A11" s="3" t="s">
        <v>160</v>
      </c>
      <c r="B11" s="4"/>
      <c r="C11" s="4"/>
      <c r="D11" s="4"/>
      <c r="E11" s="4"/>
      <c r="F11" s="4"/>
      <c r="G11" s="4"/>
      <c r="H11" s="4"/>
      <c r="I11" s="4"/>
      <c r="J11" s="4"/>
      <c r="K11" s="4"/>
    </row>
    <row r="13" spans="1:11" x14ac:dyDescent="0.25">
      <c r="A13" s="2" t="s">
        <v>161</v>
      </c>
      <c r="B13" s="5" t="s">
        <v>154</v>
      </c>
      <c r="C13" s="5" t="s">
        <v>155</v>
      </c>
      <c r="D13" s="5" t="s">
        <v>156</v>
      </c>
      <c r="E13" s="5" t="s">
        <v>157</v>
      </c>
      <c r="F13" s="5"/>
      <c r="G13" s="5"/>
      <c r="H13" s="5"/>
      <c r="I13" s="5"/>
      <c r="J13" s="5"/>
    </row>
    <row r="14" spans="1:11" x14ac:dyDescent="0.25">
      <c r="A14" s="6" t="s">
        <v>162</v>
      </c>
      <c r="B14" s="6" t="s">
        <v>163</v>
      </c>
      <c r="C14" s="7">
        <v>268380</v>
      </c>
      <c r="D14" s="7">
        <v>268380</v>
      </c>
    </row>
    <row r="15" spans="1:11" x14ac:dyDescent="0.25">
      <c r="A15" s="6" t="s">
        <v>164</v>
      </c>
      <c r="B15" s="6" t="s">
        <v>165</v>
      </c>
      <c r="C15" s="7">
        <v>30000</v>
      </c>
      <c r="D15" s="7">
        <v>30000</v>
      </c>
    </row>
    <row r="16" spans="1:11" x14ac:dyDescent="0.25">
      <c r="A16" s="6" t="s">
        <v>166</v>
      </c>
      <c r="B16" s="6" t="s">
        <v>167</v>
      </c>
      <c r="C16" s="7">
        <v>209198</v>
      </c>
      <c r="D16" s="7">
        <v>209198</v>
      </c>
    </row>
    <row r="17" spans="1:11" x14ac:dyDescent="0.25">
      <c r="A17" s="6" t="s">
        <v>168</v>
      </c>
      <c r="B17" s="6" t="s">
        <v>169</v>
      </c>
      <c r="C17" s="7">
        <v>5077401</v>
      </c>
      <c r="D17" s="7">
        <v>5077401</v>
      </c>
    </row>
    <row r="18" spans="1:11" x14ac:dyDescent="0.25">
      <c r="A18" s="6" t="s">
        <v>170</v>
      </c>
      <c r="B18" s="6" t="s">
        <v>171</v>
      </c>
      <c r="C18" s="7">
        <v>634209</v>
      </c>
      <c r="E18" s="7">
        <v>634209</v>
      </c>
    </row>
    <row r="19" spans="1:11" x14ac:dyDescent="0.25">
      <c r="A19" s="6" t="s">
        <v>172</v>
      </c>
      <c r="B19" s="6" t="s">
        <v>173</v>
      </c>
      <c r="C19" s="7">
        <v>188484.85</v>
      </c>
      <c r="E19" s="7">
        <v>188484.85</v>
      </c>
    </row>
    <row r="20" spans="1:11" x14ac:dyDescent="0.25">
      <c r="A20" s="6" t="s">
        <v>174</v>
      </c>
      <c r="B20" s="6" t="s">
        <v>175</v>
      </c>
      <c r="C20" s="7">
        <v>61657.27</v>
      </c>
      <c r="D20" s="7">
        <v>61657.27</v>
      </c>
    </row>
    <row r="21" spans="1:11" x14ac:dyDescent="0.25">
      <c r="B21" s="2" t="s">
        <v>176</v>
      </c>
      <c r="C21" s="8">
        <v>6469330.1199999992</v>
      </c>
      <c r="D21" s="8">
        <v>5646636.2700000005</v>
      </c>
      <c r="E21" s="8">
        <v>822693.8499999987</v>
      </c>
    </row>
    <row r="24" spans="1:11" ht="15.75" x14ac:dyDescent="0.25">
      <c r="A24" s="3" t="s">
        <v>177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6" spans="1:11" x14ac:dyDescent="0.25">
      <c r="A26" s="2" t="s">
        <v>161</v>
      </c>
      <c r="B26" s="5" t="s">
        <v>154</v>
      </c>
      <c r="C26" s="5" t="s">
        <v>155</v>
      </c>
      <c r="D26" s="5" t="s">
        <v>156</v>
      </c>
      <c r="E26" s="5" t="s">
        <v>157</v>
      </c>
      <c r="F26" s="5"/>
      <c r="G26" s="5"/>
      <c r="H26" s="5"/>
      <c r="I26" s="5"/>
      <c r="J26" s="5"/>
    </row>
    <row r="27" spans="1:11" x14ac:dyDescent="0.25">
      <c r="A27" s="6" t="s">
        <v>178</v>
      </c>
      <c r="B27" s="6" t="s">
        <v>179</v>
      </c>
      <c r="D27" s="7">
        <v>100191.35</v>
      </c>
      <c r="E27" s="7">
        <v>-100191.35</v>
      </c>
    </row>
    <row r="28" spans="1:11" x14ac:dyDescent="0.25">
      <c r="A28" s="6" t="s">
        <v>180</v>
      </c>
      <c r="B28" s="6" t="s">
        <v>181</v>
      </c>
      <c r="D28" s="7">
        <v>178118.25</v>
      </c>
      <c r="E28" s="7">
        <v>-178118.25</v>
      </c>
    </row>
    <row r="29" spans="1:11" x14ac:dyDescent="0.25">
      <c r="B29" s="2" t="s">
        <v>182</v>
      </c>
      <c r="D29" s="8">
        <v>278309.59999999998</v>
      </c>
      <c r="E29" s="8">
        <v>-278309.59999999998</v>
      </c>
    </row>
    <row r="32" spans="1:11" ht="15.75" x14ac:dyDescent="0.25">
      <c r="A32" s="3" t="s">
        <v>183</v>
      </c>
      <c r="B32" s="4"/>
      <c r="C32" s="4"/>
      <c r="D32" s="4"/>
      <c r="E32" s="4"/>
      <c r="F32" s="4"/>
      <c r="G32" s="4"/>
      <c r="H32" s="4"/>
      <c r="I32" s="4"/>
      <c r="J32" s="4"/>
      <c r="K32" s="4"/>
    </row>
    <row r="34" spans="1:10" x14ac:dyDescent="0.25">
      <c r="A34" s="2" t="s">
        <v>184</v>
      </c>
      <c r="B34" s="5" t="s">
        <v>185</v>
      </c>
      <c r="C34" s="5" t="s">
        <v>10</v>
      </c>
      <c r="D34" s="5" t="s">
        <v>186</v>
      </c>
      <c r="E34" s="5" t="s">
        <v>187</v>
      </c>
      <c r="F34" s="5"/>
      <c r="G34" s="5"/>
      <c r="H34" s="5"/>
      <c r="I34" s="5"/>
      <c r="J34" s="5"/>
    </row>
    <row r="35" spans="1:10" x14ac:dyDescent="0.25">
      <c r="A35" s="6" t="s">
        <v>188</v>
      </c>
      <c r="B35" s="6" t="s">
        <v>189</v>
      </c>
      <c r="C35" s="7">
        <v>250000</v>
      </c>
      <c r="E35" s="7">
        <v>250000</v>
      </c>
    </row>
    <row r="36" spans="1:10" x14ac:dyDescent="0.25">
      <c r="A36" s="6" t="s">
        <v>190</v>
      </c>
      <c r="B36" s="6" t="s">
        <v>191</v>
      </c>
      <c r="C36" s="7">
        <v>6200000</v>
      </c>
    </row>
  </sheetData>
  <mergeCells count="4">
    <mergeCell ref="A3:K3"/>
    <mergeCell ref="A11:K11"/>
    <mergeCell ref="A24:K24"/>
    <mergeCell ref="A32:K32"/>
  </mergeCells>
  <pageMargins left="0.31496062992125984" right="0.31496062992125984" top="0.78740157480314965" bottom="0.78740157480314965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workbookViewId="0">
      <selection activeCell="A29" sqref="A29"/>
    </sheetView>
  </sheetViews>
  <sheetFormatPr defaultRowHeight="15" x14ac:dyDescent="0.25"/>
  <cols>
    <col min="1" max="1" width="35.7109375" bestFit="1" customWidth="1"/>
    <col min="2" max="2" width="13.5703125" bestFit="1" customWidth="1"/>
  </cols>
  <sheetData>
    <row r="3" spans="1:11" ht="15.75" x14ac:dyDescent="0.25">
      <c r="A3" s="3" t="s">
        <v>192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5" spans="1:11" x14ac:dyDescent="0.25">
      <c r="A5" s="2" t="s">
        <v>193</v>
      </c>
      <c r="B5" s="5" t="s">
        <v>194</v>
      </c>
      <c r="C5" s="5"/>
      <c r="D5" s="5"/>
      <c r="E5" s="5"/>
      <c r="F5" s="5"/>
      <c r="G5" s="5"/>
      <c r="H5" s="5"/>
      <c r="I5" s="5"/>
      <c r="J5" s="5"/>
    </row>
    <row r="6" spans="1:11" x14ac:dyDescent="0.25">
      <c r="A6" s="6" t="s">
        <v>195</v>
      </c>
      <c r="B6" s="7">
        <v>239899.2</v>
      </c>
    </row>
    <row r="7" spans="1:11" x14ac:dyDescent="0.25">
      <c r="A7" s="6" t="s">
        <v>196</v>
      </c>
      <c r="B7" s="7">
        <v>200000</v>
      </c>
    </row>
    <row r="8" spans="1:11" x14ac:dyDescent="0.25">
      <c r="A8" s="6" t="s">
        <v>197</v>
      </c>
    </row>
    <row r="9" spans="1:11" x14ac:dyDescent="0.25">
      <c r="A9" s="6" t="s">
        <v>198</v>
      </c>
      <c r="B9" s="7">
        <v>34902703.380000003</v>
      </c>
    </row>
    <row r="10" spans="1:11" x14ac:dyDescent="0.25">
      <c r="A10" s="6" t="s">
        <v>199</v>
      </c>
      <c r="B10" s="7">
        <v>0.6873370162423218</v>
      </c>
    </row>
    <row r="13" spans="1:11" ht="15.75" x14ac:dyDescent="0.25">
      <c r="A13" s="3" t="s">
        <v>200</v>
      </c>
      <c r="B13" s="4"/>
      <c r="C13" s="4"/>
      <c r="D13" s="4"/>
      <c r="E13" s="4"/>
      <c r="F13" s="4"/>
      <c r="G13" s="4"/>
      <c r="H13" s="4"/>
      <c r="I13" s="4"/>
      <c r="J13" s="4"/>
      <c r="K13" s="4"/>
    </row>
    <row r="15" spans="1:11" x14ac:dyDescent="0.25">
      <c r="A15" s="2" t="s">
        <v>193</v>
      </c>
      <c r="B15" s="5" t="s">
        <v>194</v>
      </c>
      <c r="C15" s="5"/>
      <c r="D15" s="5"/>
      <c r="E15" s="5"/>
      <c r="F15" s="5"/>
      <c r="G15" s="5"/>
      <c r="H15" s="5"/>
      <c r="I15" s="5"/>
      <c r="J15" s="5"/>
    </row>
    <row r="16" spans="1:11" x14ac:dyDescent="0.25">
      <c r="A16" s="6" t="s">
        <v>201</v>
      </c>
      <c r="B16" s="7">
        <v>1592398.37</v>
      </c>
    </row>
    <row r="17" spans="1:11" x14ac:dyDescent="0.25">
      <c r="A17" s="6" t="s">
        <v>202</v>
      </c>
      <c r="B17" s="7">
        <v>4075999.9</v>
      </c>
    </row>
    <row r="18" spans="1:11" x14ac:dyDescent="0.25">
      <c r="A18" s="6" t="s">
        <v>203</v>
      </c>
    </row>
    <row r="19" spans="1:11" x14ac:dyDescent="0.25">
      <c r="A19" s="6" t="s">
        <v>198</v>
      </c>
      <c r="B19" s="7">
        <v>34902703.380000003</v>
      </c>
    </row>
    <row r="20" spans="1:11" x14ac:dyDescent="0.25">
      <c r="A20" s="6" t="s">
        <v>204</v>
      </c>
      <c r="B20" s="7">
        <v>4.5623926395124981</v>
      </c>
    </row>
    <row r="23" spans="1:11" ht="15.75" x14ac:dyDescent="0.25">
      <c r="A23" s="3" t="s">
        <v>205</v>
      </c>
      <c r="B23" s="4"/>
      <c r="C23" s="4"/>
      <c r="D23" s="4"/>
      <c r="E23" s="4"/>
      <c r="F23" s="4"/>
      <c r="G23" s="4"/>
      <c r="H23" s="4"/>
      <c r="I23" s="4"/>
      <c r="J23" s="4"/>
      <c r="K23" s="4"/>
    </row>
    <row r="25" spans="1:11" x14ac:dyDescent="0.25">
      <c r="A25" s="2" t="s">
        <v>193</v>
      </c>
      <c r="B25" s="5" t="s">
        <v>194</v>
      </c>
      <c r="C25" s="5"/>
      <c r="D25" s="5"/>
      <c r="E25" s="5"/>
      <c r="F25" s="5"/>
      <c r="G25" s="5"/>
      <c r="H25" s="5"/>
      <c r="I25" s="5"/>
      <c r="J25" s="5"/>
    </row>
    <row r="26" spans="1:11" x14ac:dyDescent="0.25">
      <c r="A26" s="6" t="s">
        <v>206</v>
      </c>
    </row>
    <row r="27" spans="1:11" x14ac:dyDescent="0.25">
      <c r="A27" s="6" t="s">
        <v>207</v>
      </c>
      <c r="B27" s="7">
        <v>234568275</v>
      </c>
    </row>
    <row r="28" spans="1:11" x14ac:dyDescent="0.25">
      <c r="A28" s="6" t="s">
        <v>208</v>
      </c>
    </row>
  </sheetData>
  <mergeCells count="3">
    <mergeCell ref="A3:K3"/>
    <mergeCell ref="A13:K13"/>
    <mergeCell ref="A23:K23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workbookViewId="0">
      <selection activeCell="A35" sqref="A35:XFD35"/>
    </sheetView>
  </sheetViews>
  <sheetFormatPr defaultRowHeight="15" x14ac:dyDescent="0.25"/>
  <cols>
    <col min="1" max="1" width="42.140625" customWidth="1"/>
    <col min="2" max="2" width="16.28515625" customWidth="1"/>
    <col min="3" max="3" width="11.5703125" customWidth="1"/>
    <col min="4" max="4" width="21.85546875" customWidth="1"/>
  </cols>
  <sheetData>
    <row r="1" spans="1:4" ht="18.75" x14ac:dyDescent="0.3">
      <c r="A1" s="13" t="s">
        <v>246</v>
      </c>
    </row>
    <row r="2" spans="1:4" x14ac:dyDescent="0.25">
      <c r="A2" t="s">
        <v>247</v>
      </c>
    </row>
    <row r="3" spans="1:4" x14ac:dyDescent="0.25">
      <c r="A3" t="s">
        <v>248</v>
      </c>
    </row>
    <row r="5" spans="1:4" x14ac:dyDescent="0.25">
      <c r="A5" s="2" t="s">
        <v>249</v>
      </c>
    </row>
    <row r="7" spans="1:4" x14ac:dyDescent="0.25">
      <c r="A7" s="5" t="s">
        <v>250</v>
      </c>
      <c r="B7" s="5" t="s">
        <v>251</v>
      </c>
      <c r="C7" s="5" t="s">
        <v>184</v>
      </c>
      <c r="D7" s="5" t="s">
        <v>194</v>
      </c>
    </row>
    <row r="8" spans="1:4" x14ac:dyDescent="0.25">
      <c r="A8" t="s">
        <v>252</v>
      </c>
      <c r="B8" t="s">
        <v>253</v>
      </c>
      <c r="C8">
        <v>5329</v>
      </c>
      <c r="D8" s="14">
        <v>12510</v>
      </c>
    </row>
    <row r="9" spans="1:4" x14ac:dyDescent="0.25">
      <c r="A9" t="s">
        <v>254</v>
      </c>
      <c r="B9" t="s">
        <v>253</v>
      </c>
      <c r="C9">
        <v>5222</v>
      </c>
      <c r="D9" s="14">
        <v>16160</v>
      </c>
    </row>
    <row r="10" spans="1:4" x14ac:dyDescent="0.25">
      <c r="A10" t="s">
        <v>255</v>
      </c>
      <c r="B10" t="s">
        <v>256</v>
      </c>
      <c r="C10">
        <v>5222</v>
      </c>
      <c r="D10" s="14">
        <v>3000</v>
      </c>
    </row>
    <row r="11" spans="1:4" x14ac:dyDescent="0.25">
      <c r="A11" t="s">
        <v>257</v>
      </c>
      <c r="B11" t="s">
        <v>256</v>
      </c>
      <c r="C11">
        <v>5222</v>
      </c>
      <c r="D11" s="14">
        <v>5000</v>
      </c>
    </row>
    <row r="12" spans="1:4" x14ac:dyDescent="0.25">
      <c r="A12" t="s">
        <v>258</v>
      </c>
      <c r="B12" t="s">
        <v>256</v>
      </c>
      <c r="C12">
        <v>5222</v>
      </c>
      <c r="D12" s="14">
        <v>5000</v>
      </c>
    </row>
    <row r="13" spans="1:4" x14ac:dyDescent="0.25">
      <c r="A13" t="s">
        <v>259</v>
      </c>
      <c r="B13" t="s">
        <v>256</v>
      </c>
      <c r="C13">
        <v>5221</v>
      </c>
      <c r="D13" s="14">
        <v>3000</v>
      </c>
    </row>
    <row r="14" spans="1:4" x14ac:dyDescent="0.25">
      <c r="A14" t="s">
        <v>260</v>
      </c>
      <c r="B14" t="s">
        <v>256</v>
      </c>
      <c r="C14">
        <v>5223</v>
      </c>
      <c r="D14" s="14">
        <v>20000</v>
      </c>
    </row>
    <row r="15" spans="1:4" x14ac:dyDescent="0.25">
      <c r="A15" s="2" t="s">
        <v>121</v>
      </c>
      <c r="B15" s="2"/>
      <c r="C15" s="2"/>
      <c r="D15" s="15">
        <f>SUM(D8:D14)</f>
        <v>64670</v>
      </c>
    </row>
    <row r="16" spans="1:4" x14ac:dyDescent="0.25">
      <c r="D16" s="14"/>
    </row>
    <row r="17" spans="1:4" ht="18.75" x14ac:dyDescent="0.3">
      <c r="A17" s="13" t="s">
        <v>261</v>
      </c>
      <c r="D17" s="14"/>
    </row>
    <row r="18" spans="1:4" x14ac:dyDescent="0.25">
      <c r="D18" s="14"/>
    </row>
    <row r="19" spans="1:4" x14ac:dyDescent="0.25">
      <c r="A19" t="s">
        <v>262</v>
      </c>
      <c r="D19" s="14"/>
    </row>
    <row r="20" spans="1:4" x14ac:dyDescent="0.25">
      <c r="A20" t="s">
        <v>263</v>
      </c>
      <c r="D20" s="14"/>
    </row>
    <row r="21" spans="1:4" x14ac:dyDescent="0.25">
      <c r="A21" t="s">
        <v>264</v>
      </c>
      <c r="D21" s="14"/>
    </row>
    <row r="22" spans="1:4" x14ac:dyDescent="0.25">
      <c r="D22" s="14"/>
    </row>
    <row r="23" spans="1:4" x14ac:dyDescent="0.25">
      <c r="D23" s="14"/>
    </row>
    <row r="24" spans="1:4" x14ac:dyDescent="0.25">
      <c r="D24" s="14"/>
    </row>
    <row r="25" spans="1:4" x14ac:dyDescent="0.25">
      <c r="A25" s="2" t="s">
        <v>265</v>
      </c>
      <c r="D25" s="14"/>
    </row>
    <row r="26" spans="1:4" x14ac:dyDescent="0.25">
      <c r="A26" t="s">
        <v>266</v>
      </c>
      <c r="D26" s="14"/>
    </row>
    <row r="27" spans="1:4" x14ac:dyDescent="0.25">
      <c r="A27" t="s">
        <v>267</v>
      </c>
      <c r="D27" s="14"/>
    </row>
    <row r="28" spans="1:4" x14ac:dyDescent="0.25">
      <c r="A28" t="s">
        <v>268</v>
      </c>
      <c r="D28" s="14"/>
    </row>
    <row r="29" spans="1:4" x14ac:dyDescent="0.25">
      <c r="A29" t="s">
        <v>269</v>
      </c>
      <c r="D29" s="14"/>
    </row>
    <row r="30" spans="1:4" x14ac:dyDescent="0.25">
      <c r="A30" t="s">
        <v>270</v>
      </c>
      <c r="D30" s="14"/>
    </row>
    <row r="31" spans="1:4" x14ac:dyDescent="0.25">
      <c r="D31" s="14"/>
    </row>
    <row r="34" spans="1:2" x14ac:dyDescent="0.25">
      <c r="A34" t="s">
        <v>271</v>
      </c>
    </row>
    <row r="37" spans="1:2" x14ac:dyDescent="0.25">
      <c r="B37" t="s">
        <v>272</v>
      </c>
    </row>
    <row r="41" spans="1:2" x14ac:dyDescent="0.25">
      <c r="A41" t="s">
        <v>274</v>
      </c>
    </row>
    <row r="43" spans="1:2" x14ac:dyDescent="0.25">
      <c r="A43" t="s">
        <v>273</v>
      </c>
    </row>
  </sheetData>
  <pageMargins left="0.31496062992125984" right="0.31496062992125984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Rozpočet</vt:lpstr>
      <vt:lpstr>Příjmy</vt:lpstr>
      <vt:lpstr>Výdaje</vt:lpstr>
      <vt:lpstr>Financování</vt:lpstr>
      <vt:lpstr>Zúčtovací vztahy</vt:lpstr>
      <vt:lpstr>Účty a fondy</vt:lpstr>
      <vt:lpstr>Transfery</vt:lpstr>
      <vt:lpstr>Podíly</vt:lpstr>
      <vt:lpstr>Finanční zapojení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2022-03-04T09:49:03Z</cp:lastPrinted>
  <dcterms:created xsi:type="dcterms:W3CDTF">2022-03-04T07:42:20Z</dcterms:created>
  <dcterms:modified xsi:type="dcterms:W3CDTF">2022-03-04T09:55:40Z</dcterms:modified>
</cp:coreProperties>
</file>